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eriveraj\Documents\PAI\Plan estadístico 2025\"/>
    </mc:Choice>
  </mc:AlternateContent>
  <xr:revisionPtr revIDLastSave="0" documentId="13_ncr:1_{828A0811-A6C5-45FD-9792-CB5C16A91D45}" xr6:coauthVersionLast="47" xr6:coauthVersionMax="47" xr10:uidLastSave="{00000000-0000-0000-0000-000000000000}"/>
  <bookViews>
    <workbookView xWindow="20370" yWindow="-120" windowWidth="29040" windowHeight="15840" tabRatio="509" activeTab="1" xr2:uid="{00000000-000D-0000-FFFF-FFFF00000000}"/>
  </bookViews>
  <sheets>
    <sheet name="BASE" sheetId="4" r:id="rId1"/>
    <sheet name="PAI_2024" sheetId="1" r:id="rId2"/>
    <sheet name="PEI" sheetId="5" r:id="rId3"/>
    <sheet name="Hoja1" sheetId="6" r:id="rId4"/>
  </sheets>
  <externalReferences>
    <externalReference r:id="rId5"/>
    <externalReference r:id="rId6"/>
  </externalReferences>
  <definedNames>
    <definedName name="_xlnm._FilterDatabase" localSheetId="1" hidden="1">PAI_2024!$A$13:$AV$33</definedName>
    <definedName name="_xlnm.Print_Area" localSheetId="1">PAI_2024!$A$1:$P$32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I28" i="1"/>
  <c r="H28" i="1"/>
  <c r="H25" i="1"/>
  <c r="M27" i="1" l="1"/>
  <c r="J27" i="1"/>
  <c r="M26" i="1"/>
  <c r="J26" i="1"/>
  <c r="M25" i="1"/>
  <c r="M30" i="1"/>
  <c r="J30" i="1"/>
  <c r="M29" i="1"/>
  <c r="J29" i="1"/>
  <c r="J17" i="1"/>
  <c r="M17" i="1"/>
  <c r="M16" i="1"/>
  <c r="M15" i="1"/>
  <c r="M28" i="1" l="1"/>
  <c r="J19" i="1"/>
  <c r="J23" i="1"/>
  <c r="J24" i="1"/>
  <c r="J16" i="1"/>
  <c r="M24" i="1"/>
  <c r="M23" i="1"/>
  <c r="M19" i="1"/>
  <c r="M22" i="1" l="1"/>
  <c r="W14" i="1"/>
  <c r="H14" i="1"/>
  <c r="J28" i="1"/>
  <c r="H22" i="1" l="1"/>
  <c r="J18" i="1" l="1"/>
  <c r="J15" i="1"/>
  <c r="I14" i="1"/>
  <c r="J14" i="1" s="1"/>
  <c r="M14" i="1" l="1"/>
  <c r="M18" i="1"/>
  <c r="J22" i="1"/>
  <c r="I22" i="1"/>
  <c r="I25" i="1"/>
  <c r="J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Ivonne Lorena Beltran Perez</author>
    <author>tc={8BB4F51C-FB88-44BF-A8D6-63D303E9338A}</author>
  </authors>
  <commentList>
    <comment ref="E11" authorId="0" shapeId="0" xr:uid="{6C19BCCA-E326-41EF-AD7E-3239FB0FDB22}">
      <text>
        <r>
          <rPr>
            <b/>
            <sz val="9"/>
            <color indexed="81"/>
            <rFont val="Tahoma"/>
            <family val="2"/>
          </rPr>
          <t xml:space="preserve">Ivonne Lorena Beltran Perez:
Líneas de ACCIÓN:
</t>
        </r>
        <r>
          <rPr>
            <sz val="9"/>
            <color indexed="81"/>
            <rFont val="Tahoma"/>
            <family val="2"/>
          </rPr>
          <t xml:space="preserve"> Estas líneas engloban todas las acciones que vas a realizar y seguir para alcanzar esos objetivos.</t>
        </r>
      </text>
    </comment>
    <comment ref="U28" authorId="1" shapeId="0" xr:uid="{8BB4F51C-FB88-44BF-A8D6-63D303E9338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debe revisar el indicador
Respuesta:
    (Número de decisiones estratégicas basadas en datos / Total de decisiones estratégicas ) * 100</t>
      </text>
    </comment>
  </commentList>
</comments>
</file>

<file path=xl/sharedStrings.xml><?xml version="1.0" encoding="utf-8"?>
<sst xmlns="http://schemas.openxmlformats.org/spreadsheetml/2006/main" count="336" uniqueCount="203">
  <si>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</si>
  <si>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</si>
  <si>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</si>
  <si>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</si>
  <si>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</si>
  <si>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</si>
  <si>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</si>
  <si>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</si>
  <si>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</si>
  <si>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</si>
  <si>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</si>
  <si>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</si>
  <si>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</si>
  <si>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</si>
  <si>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</si>
  <si>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</si>
  <si>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</si>
  <si>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</si>
  <si>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</si>
  <si>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</si>
  <si>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</si>
  <si>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</si>
  <si>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</si>
  <si>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</si>
  <si>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</si>
  <si>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</si>
  <si>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</si>
  <si>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</si>
  <si>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</si>
  <si>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</si>
  <si>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</si>
  <si>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</si>
  <si>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</si>
  <si>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</si>
  <si>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</si>
  <si>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</si>
  <si>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</si>
  <si>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</si>
  <si>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</si>
  <si>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</si>
  <si>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</si>
  <si>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</si>
  <si>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</si>
  <si>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</si>
  <si>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</si>
  <si>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</si>
  <si>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</si>
  <si>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</si>
  <si>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</si>
  <si>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</si>
  <si>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</si>
  <si>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</si>
  <si>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</si>
  <si>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</si>
  <si>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</si>
  <si>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</si>
  <si>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</si>
  <si>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</si>
  <si>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</si>
  <si>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</si>
  <si>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</si>
  <si>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</si>
  <si>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</si>
  <si>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</si>
  <si>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</si>
  <si>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</si>
  <si>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</si>
  <si>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</si>
  <si>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</si>
  <si>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</si>
  <si>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</si>
  <si>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</si>
  <si>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</si>
  <si>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</si>
  <si>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</si>
  <si>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</si>
  <si>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</si>
  <si>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</si>
  <si>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</si>
  <si>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</si>
  <si>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</si>
  <si>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</si>
  <si>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</si>
  <si>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</si>
  <si>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</si>
  <si>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</si>
  <si>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</si>
  <si>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</si>
  <si>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</si>
  <si>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</si>
  <si>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</si>
  <si>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</si>
  <si>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</si>
  <si>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</si>
  <si>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</si>
  <si>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</si>
  <si>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</si>
  <si>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</si>
  <si>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FORMATO PLANEACIÓN Y SEGUIMIENTO A LA GESTIÓN INSTITUCIONAL</t>
  </si>
  <si>
    <t xml:space="preserve">GERENCIA PLANEACION ESTRATÉGICA </t>
  </si>
  <si>
    <t>Fecha Reunión de Seguimiento (aaaa/mm/dd)</t>
  </si>
  <si>
    <t>Tabla de Información</t>
  </si>
  <si>
    <t>Compromiso cumplido</t>
  </si>
  <si>
    <t>Compromiso próximo a cumplir</t>
  </si>
  <si>
    <t>Compromiso futuro ( &gt; 35 días)</t>
  </si>
  <si>
    <t>PLAN DECRETO 612 DE 2018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</si>
  <si>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</si>
  <si>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</si>
  <si>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</si>
  <si>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</si>
  <si>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</si>
  <si>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</si>
  <si>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SEGUIMIENTO</t>
  </si>
  <si>
    <t>CUMPL.</t>
  </si>
  <si>
    <t>FECHA
RENEGOCIADA</t>
  </si>
  <si>
    <t>AVANCE DE LA ACTIVIDAD</t>
  </si>
  <si>
    <t>ENTREGABLE</t>
  </si>
  <si>
    <t>RESPONSABLE EJECUTOR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</si>
  <si>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</si>
  <si>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</si>
  <si>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</si>
  <si>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</si>
  <si>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</si>
  <si>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</si>
  <si>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</si>
  <si>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</si>
  <si>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</si>
  <si>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</si>
  <si>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</si>
  <si>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</si>
  <si>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</si>
  <si>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</si>
  <si>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</si>
  <si>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</si>
  <si>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</si>
  <si>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</si>
  <si>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</si>
  <si>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</si>
  <si>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</si>
  <si>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</si>
  <si>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1.1</t>
  </si>
  <si>
    <t>Cumplimiento de la Acción</t>
  </si>
  <si>
    <t>1.1.1</t>
  </si>
  <si>
    <t>1.1.2</t>
  </si>
  <si>
    <t>1.1.3</t>
  </si>
  <si>
    <t>2.1</t>
  </si>
  <si>
    <t>2.1.1</t>
  </si>
  <si>
    <t>3.1</t>
  </si>
  <si>
    <t>3.1.1</t>
  </si>
  <si>
    <t>Definir procedimientos de anonimización de las bases de datos de registros administrativos y operaciones estadísticas.</t>
  </si>
  <si>
    <t>Procedimientos establecidos para asegurar que la entrega de información utilice procesos de anonimización.</t>
  </si>
  <si>
    <t>3.1.2</t>
  </si>
  <si>
    <t>Definir procedimientos de producción estadística en la Entidad que implementan los lineamientos, normas y estándares definidos por el ente rector del Sistema Estadístico Nacional y que se encuentren alineados con la norma técnica del proceso estadístico NTCPE-1000</t>
  </si>
  <si>
    <t>Procedimientos de producción estadística implementados en el sistema de gestión de calidad.</t>
  </si>
  <si>
    <t>4.1.1</t>
  </si>
  <si>
    <t>TOTAL</t>
  </si>
  <si>
    <t>A demanda</t>
  </si>
  <si>
    <t>Interoperar entre los sistemas necesarios para el acceso a datos</t>
  </si>
  <si>
    <t>Realizar mesas técnicas para la generación de datos de la entidad. (interno y externo)</t>
  </si>
  <si>
    <t>Porcentaje de acciones implementadas</t>
  </si>
  <si>
    <t>Porcentaje</t>
  </si>
  <si>
    <t>Número</t>
  </si>
  <si>
    <t>Dashboard  implementados</t>
  </si>
  <si>
    <t>ideas para  avances 1er trimestre</t>
  </si>
  <si>
    <t>Cumplimiento plan</t>
  </si>
  <si>
    <t>Cumplimiento</t>
  </si>
  <si>
    <t>Visualizar los datos</t>
  </si>
  <si>
    <t xml:space="preserve">Gerencia de Planeación Estratégica
Gerencia Análitica de Datos </t>
  </si>
  <si>
    <t>Gerencia de Planeación Estratégica
Gerencia Análitica de Datos 
Gerencia de Procesos</t>
  </si>
  <si>
    <t>Procedimiento de comunicación y promoción de la Información Estadística</t>
  </si>
  <si>
    <t>Procedimiento en Isolución</t>
  </si>
  <si>
    <t>Implementación de indicadores en SIPE</t>
  </si>
  <si>
    <t>4.1.2</t>
  </si>
  <si>
    <t>Política de Gobierno de Datos actualizada en Isolucion</t>
  </si>
  <si>
    <t>Acuerdos de intercambio de información formalizados</t>
  </si>
  <si>
    <t>5.1.1</t>
  </si>
  <si>
    <t>5.1.2</t>
  </si>
  <si>
    <t>Procedimiento para la anonimización de datos</t>
  </si>
  <si>
    <t>Procedimiento unificado de producción estadística (Definición del ciclo de vida analítico, calidad de datos)</t>
  </si>
  <si>
    <t>Política de Gobierno de Datos Actualizada</t>
  </si>
  <si>
    <t>Reportes o tableros de control</t>
  </si>
  <si>
    <t xml:space="preserve">Reportes o tableros de control que utilizen las funcionalidades de la herramienta de análisis geoespacial y de inteligencia de negocios </t>
  </si>
  <si>
    <t>(Número de procedimientos implementadas/ total de procedimientos planeadas)*100</t>
  </si>
  <si>
    <t>Definir los procedimientos para la capacidad estadística de la Entidad.</t>
  </si>
  <si>
    <t>Fortalecer la política de gobierno de datos</t>
  </si>
  <si>
    <t>Integrar SIPE con la bodega de datos para la generación de indicadores.</t>
  </si>
  <si>
    <t>(documentos de interoperabilidad implementados/ documentos de interoperabilidad tramitados) * 100</t>
  </si>
  <si>
    <t>Documentos Formalizados</t>
  </si>
  <si>
    <t>5.1.3</t>
  </si>
  <si>
    <t>Realizar mesas de calidad de datos</t>
  </si>
  <si>
    <t>(Número de tableros implementados/número de tableros solicitados)*100</t>
  </si>
  <si>
    <t>Monitorear el indicador de calidad de datos (formulario de afiliación vigente ) de acuerdo con la dinámica de la Entidad.</t>
  </si>
  <si>
    <t>Informe de monitoreo</t>
  </si>
  <si>
    <t xml:space="preserve">Dirección de Transparencia
Gerencia Análitica de Datos </t>
  </si>
  <si>
    <t>Construir el indicador de poblamiento para la información del formulario de solicitud de vivienda (Estructurar, definir y mapear).</t>
  </si>
  <si>
    <t>Indicador de poblamiento formulado.</t>
  </si>
  <si>
    <t>Actas  y listas de asistencia mesas de calidad.</t>
  </si>
  <si>
    <t>Fortalecer la calidad de Datos del formulario de afiliación y vivienda.</t>
  </si>
  <si>
    <t>Cantidad de reportes generados de calidad de datos del formulario de afiliacion y vivienda</t>
  </si>
  <si>
    <t>Sumatoria de reportes generados</t>
  </si>
  <si>
    <t>Actualizar la política de gobierno de datos</t>
  </si>
  <si>
    <t>Exposición de indicadores</t>
  </si>
  <si>
    <t>Creación tableros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</si>
</sst>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</numFmts>
  <fonts count="6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tted">
        <color theme="0"/>
      </top>
      <bottom style="dotted">
        <color theme="0"/>
      </bottom>
      <diagonal/>
    </border>
    <border>
      <left style="medium">
        <color indexed="64"/>
      </left>
      <right/>
      <top style="dotted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649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24" applyNumberFormat="0" applyAlignment="0" applyProtection="0"/>
    <xf numFmtId="0" fontId="16" fillId="3" borderId="24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25" applyNumberFormat="0" applyFont="0" applyAlignment="0" applyProtection="0"/>
    <xf numFmtId="0" fontId="7" fillId="5" borderId="25" applyNumberFormat="0" applyFont="0" applyAlignment="0" applyProtection="0"/>
    <xf numFmtId="0" fontId="20" fillId="9" borderId="26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29" applyNumberFormat="0" applyAlignment="0" applyProtection="0"/>
    <xf numFmtId="0" fontId="16" fillId="3" borderId="27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7">
    <xf numFmtId="0" fontId="0" fillId="0" borderId="0" xfId="0"/>
    <xf numFmtId="0" fontId="27" fillId="24" borderId="0" xfId="0" applyFont="1" applyFill="1"/>
    <xf numFmtId="0" fontId="27" fillId="24" borderId="0" xfId="0" applyFont="1" applyFill="1" applyAlignment="1">
      <alignment horizontal="left" wrapText="1"/>
    </xf>
    <xf numFmtId="0" fontId="27" fillId="24" borderId="0" xfId="0" applyFont="1" applyFill="1" applyAlignment="1">
      <alignment wrapText="1"/>
    </xf>
    <xf numFmtId="0" fontId="38" fillId="24" borderId="0" xfId="0" applyFont="1" applyFill="1" applyAlignment="1">
      <alignment horizontal="left" vertical="center" wrapText="1"/>
    </xf>
    <xf numFmtId="0" fontId="37" fillId="24" borderId="0" xfId="0" applyFont="1" applyFill="1"/>
    <xf numFmtId="171" fontId="37" fillId="24" borderId="0" xfId="0" applyNumberFormat="1" applyFont="1" applyFill="1" applyAlignment="1">
      <alignment horizontal="center"/>
    </xf>
    <xf numFmtId="171" fontId="37" fillId="24" borderId="0" xfId="1190" applyNumberFormat="1" applyFont="1" applyFill="1" applyAlignment="1">
      <alignment horizontal="justify" vertical="center" wrapText="1"/>
    </xf>
    <xf numFmtId="0" fontId="27" fillId="24" borderId="0" xfId="0" applyFont="1" applyFill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horizontal="center" wrapText="1"/>
    </xf>
    <xf numFmtId="0" fontId="28" fillId="24" borderId="0" xfId="0" applyFont="1" applyFill="1"/>
    <xf numFmtId="0" fontId="28" fillId="0" borderId="0" xfId="0" applyFont="1"/>
    <xf numFmtId="0" fontId="39" fillId="24" borderId="0" xfId="0" applyFont="1" applyFill="1"/>
    <xf numFmtId="0" fontId="39" fillId="0" borderId="0" xfId="0" applyFont="1"/>
    <xf numFmtId="0" fontId="50" fillId="24" borderId="0" xfId="0" applyFont="1" applyFill="1" applyAlignment="1">
      <alignment horizontal="center" vertical="center" wrapText="1"/>
    </xf>
    <xf numFmtId="0" fontId="49" fillId="24" borderId="0" xfId="0" applyFont="1" applyFill="1" applyAlignment="1">
      <alignment wrapText="1"/>
    </xf>
    <xf numFmtId="0" fontId="50" fillId="24" borderId="0" xfId="0" applyFont="1" applyFill="1" applyAlignment="1">
      <alignment vertical="center" wrapText="1"/>
    </xf>
    <xf numFmtId="1" fontId="39" fillId="28" borderId="33" xfId="553" applyNumberFormat="1" applyFont="1" applyFill="1" applyBorder="1" applyAlignment="1">
      <alignment horizontal="left" vertical="center" wrapText="1"/>
    </xf>
    <xf numFmtId="0" fontId="28" fillId="28" borderId="33" xfId="0" applyFont="1" applyFill="1" applyBorder="1" applyAlignment="1">
      <alignment horizontal="center" vertical="center" wrapText="1"/>
    </xf>
    <xf numFmtId="9" fontId="27" fillId="28" borderId="33" xfId="1217" applyFont="1" applyFill="1" applyBorder="1" applyAlignment="1">
      <alignment horizontal="center" vertical="center" wrapText="1"/>
    </xf>
    <xf numFmtId="171" fontId="39" fillId="28" borderId="33" xfId="553" applyNumberFormat="1" applyFont="1" applyFill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9" fontId="27" fillId="0" borderId="33" xfId="1217" applyFont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171" fontId="28" fillId="29" borderId="20" xfId="0" applyNumberFormat="1" applyFont="1" applyFill="1" applyBorder="1" applyAlignment="1">
      <alignment horizontal="left" vertical="center" wrapText="1" indent="1"/>
    </xf>
    <xf numFmtId="0" fontId="27" fillId="24" borderId="0" xfId="570" applyFont="1" applyFill="1" applyAlignment="1">
      <alignment horizontal="left" vertical="center" wrapText="1" indent="1"/>
    </xf>
    <xf numFmtId="0" fontId="27" fillId="24" borderId="0" xfId="0" applyFont="1" applyFill="1" applyAlignment="1">
      <alignment horizontal="left" indent="1"/>
    </xf>
    <xf numFmtId="0" fontId="38" fillId="0" borderId="33" xfId="0" applyFont="1" applyBorder="1" applyAlignment="1">
      <alignment horizontal="left" vertical="center" wrapText="1" indent="1"/>
    </xf>
    <xf numFmtId="171" fontId="39" fillId="0" borderId="33" xfId="1190" applyNumberFormat="1" applyFont="1" applyBorder="1" applyAlignment="1">
      <alignment vertical="center" wrapText="1"/>
    </xf>
    <xf numFmtId="171" fontId="39" fillId="23" borderId="33" xfId="1190" applyNumberFormat="1" applyFont="1" applyFill="1" applyBorder="1" applyAlignment="1">
      <alignment vertical="center" wrapText="1"/>
    </xf>
    <xf numFmtId="0" fontId="50" fillId="24" borderId="0" xfId="0" applyFont="1" applyFill="1" applyAlignment="1">
      <alignment horizontal="left" vertical="center" wrapText="1"/>
    </xf>
    <xf numFmtId="0" fontId="51" fillId="31" borderId="33" xfId="0" applyFont="1" applyFill="1" applyBorder="1" applyAlignment="1">
      <alignment horizontal="center" vertical="center" wrapText="1"/>
    </xf>
    <xf numFmtId="0" fontId="52" fillId="31" borderId="33" xfId="0" applyFont="1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54" fillId="0" borderId="33" xfId="0" applyFont="1" applyBorder="1" applyAlignment="1">
      <alignment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58" fillId="0" borderId="33" xfId="0" applyFont="1" applyBorder="1" applyAlignment="1">
      <alignment vertical="center" wrapText="1"/>
    </xf>
    <xf numFmtId="0" fontId="53" fillId="0" borderId="33" xfId="0" applyFont="1" applyBorder="1" applyAlignment="1">
      <alignment wrapText="1"/>
    </xf>
    <xf numFmtId="0" fontId="53" fillId="0" borderId="33" xfId="0" applyFont="1" applyBorder="1" applyAlignment="1">
      <alignment vertical="center" wrapText="1"/>
    </xf>
    <xf numFmtId="0" fontId="59" fillId="0" borderId="33" xfId="0" applyFont="1" applyBorder="1" applyAlignment="1">
      <alignment vertical="center" wrapText="1"/>
    </xf>
    <xf numFmtId="0" fontId="53" fillId="35" borderId="33" xfId="0" applyFont="1" applyFill="1" applyBorder="1" applyAlignment="1">
      <alignment wrapText="1"/>
    </xf>
    <xf numFmtId="0" fontId="54" fillId="30" borderId="33" xfId="0" applyFont="1" applyFill="1" applyBorder="1" applyAlignment="1">
      <alignment vertical="center" wrapText="1"/>
    </xf>
    <xf numFmtId="0" fontId="60" fillId="0" borderId="33" xfId="0" applyFont="1" applyBorder="1" applyAlignment="1">
      <alignment vertical="center" wrapText="1"/>
    </xf>
    <xf numFmtId="0" fontId="61" fillId="31" borderId="33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62" fillId="0" borderId="0" xfId="0" applyFont="1" applyAlignment="1">
      <alignment horizontal="left" vertical="center" wrapText="1"/>
    </xf>
    <xf numFmtId="0" fontId="63" fillId="0" borderId="33" xfId="0" applyFont="1" applyBorder="1" applyAlignment="1">
      <alignment wrapText="1"/>
    </xf>
    <xf numFmtId="0" fontId="60" fillId="0" borderId="33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3" fillId="0" borderId="39" xfId="0" applyFont="1" applyBorder="1" applyAlignment="1">
      <alignment wrapText="1"/>
    </xf>
    <xf numFmtId="0" fontId="27" fillId="24" borderId="53" xfId="0" applyFont="1" applyFill="1" applyBorder="1" applyAlignment="1">
      <alignment horizontal="left" vertical="center" wrapText="1"/>
    </xf>
    <xf numFmtId="175" fontId="39" fillId="28" borderId="43" xfId="553" applyNumberFormat="1" applyFont="1" applyFill="1" applyBorder="1" applyAlignment="1">
      <alignment horizontal="center" vertical="center" wrapText="1"/>
    </xf>
    <xf numFmtId="1" fontId="37" fillId="0" borderId="43" xfId="553" applyNumberFormat="1" applyFont="1" applyBorder="1" applyAlignment="1">
      <alignment horizontal="center" vertical="center" wrapText="1"/>
    </xf>
    <xf numFmtId="175" fontId="37" fillId="0" borderId="43" xfId="553" applyNumberFormat="1" applyFont="1" applyBorder="1" applyAlignment="1">
      <alignment horizontal="center" vertical="center" wrapText="1"/>
    </xf>
    <xf numFmtId="1" fontId="39" fillId="28" borderId="33" xfId="553" applyNumberFormat="1" applyFont="1" applyFill="1" applyBorder="1" applyAlignment="1">
      <alignment vertical="center" wrapText="1"/>
    </xf>
    <xf numFmtId="9" fontId="46" fillId="28" borderId="39" xfId="0" applyNumberFormat="1" applyFont="1" applyFill="1" applyBorder="1" applyAlignment="1">
      <alignment vertical="center" wrapText="1"/>
    </xf>
    <xf numFmtId="9" fontId="46" fillId="28" borderId="42" xfId="0" applyNumberFormat="1" applyFont="1" applyFill="1" applyBorder="1" applyAlignment="1">
      <alignment vertical="center" wrapText="1"/>
    </xf>
    <xf numFmtId="9" fontId="46" fillId="28" borderId="43" xfId="0" applyNumberFormat="1" applyFont="1" applyFill="1" applyBorder="1" applyAlignment="1">
      <alignment vertical="center" wrapText="1"/>
    </xf>
    <xf numFmtId="1" fontId="39" fillId="28" borderId="33" xfId="553" applyNumberFormat="1" applyFont="1" applyFill="1" applyBorder="1" applyAlignment="1">
      <alignment horizontal="center" vertical="center" wrapText="1"/>
    </xf>
    <xf numFmtId="1" fontId="39" fillId="0" borderId="44" xfId="553" applyNumberFormat="1" applyFont="1" applyBorder="1" applyAlignment="1">
      <alignment horizontal="center" vertical="center" wrapText="1"/>
    </xf>
    <xf numFmtId="1" fontId="39" fillId="0" borderId="33" xfId="553" applyNumberFormat="1" applyFont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1" fontId="37" fillId="0" borderId="44" xfId="553" applyNumberFormat="1" applyFont="1" applyBorder="1" applyAlignment="1">
      <alignment horizontal="center" vertical="center" wrapText="1"/>
    </xf>
    <xf numFmtId="171" fontId="39" fillId="0" borderId="44" xfId="1190" applyNumberFormat="1" applyFont="1" applyBorder="1" applyAlignment="1">
      <alignment vertical="center" wrapText="1"/>
    </xf>
    <xf numFmtId="0" fontId="47" fillId="0" borderId="0" xfId="0" applyFont="1" applyAlignment="1">
      <alignment horizontal="center" vertical="center" wrapText="1"/>
    </xf>
    <xf numFmtId="0" fontId="37" fillId="24" borderId="0" xfId="0" applyFont="1" applyFill="1" applyAlignment="1">
      <alignment horizontal="center"/>
    </xf>
    <xf numFmtId="1" fontId="48" fillId="28" borderId="33" xfId="55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38" fillId="36" borderId="0" xfId="1217" applyFont="1" applyFill="1" applyAlignment="1">
      <alignment horizontal="left" vertical="center" wrapText="1"/>
    </xf>
    <xf numFmtId="0" fontId="38" fillId="36" borderId="0" xfId="0" applyFont="1" applyFill="1" applyAlignment="1">
      <alignment horizontal="left" vertical="center" wrapText="1"/>
    </xf>
    <xf numFmtId="9" fontId="38" fillId="24" borderId="0" xfId="0" applyNumberFormat="1" applyFont="1" applyFill="1" applyAlignment="1">
      <alignment horizontal="center" vertical="center" wrapText="1"/>
    </xf>
    <xf numFmtId="9" fontId="38" fillId="36" borderId="0" xfId="1217" applyFont="1" applyFill="1" applyAlignment="1">
      <alignment horizontal="right" vertical="center" wrapText="1"/>
    </xf>
    <xf numFmtId="9" fontId="46" fillId="28" borderId="55" xfId="0" applyNumberFormat="1" applyFont="1" applyFill="1" applyBorder="1" applyAlignment="1">
      <alignment horizontal="center" vertical="center" wrapText="1"/>
    </xf>
    <xf numFmtId="9" fontId="46" fillId="28" borderId="12" xfId="0" applyNumberFormat="1" applyFont="1" applyFill="1" applyBorder="1" applyAlignment="1">
      <alignment horizontal="center" vertical="center" wrapText="1"/>
    </xf>
    <xf numFmtId="171" fontId="37" fillId="0" borderId="33" xfId="553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left" vertical="center" wrapText="1" indent="1"/>
    </xf>
    <xf numFmtId="171" fontId="39" fillId="23" borderId="33" xfId="1190" applyNumberFormat="1" applyFont="1" applyFill="1" applyBorder="1" applyAlignment="1">
      <alignment horizontal="center" vertical="center" wrapText="1"/>
    </xf>
    <xf numFmtId="171" fontId="39" fillId="0" borderId="33" xfId="1190" applyNumberFormat="1" applyFont="1" applyBorder="1" applyAlignment="1">
      <alignment horizontal="center" vertical="center" wrapText="1"/>
    </xf>
    <xf numFmtId="171" fontId="39" fillId="0" borderId="44" xfId="1190" applyNumberFormat="1" applyFont="1" applyBorder="1" applyAlignment="1">
      <alignment horizontal="center" vertical="center" wrapText="1"/>
    </xf>
    <xf numFmtId="1" fontId="48" fillId="28" borderId="33" xfId="553" applyNumberFormat="1" applyFont="1" applyFill="1" applyBorder="1" applyAlignment="1">
      <alignment vertical="center"/>
    </xf>
    <xf numFmtId="0" fontId="27" fillId="0" borderId="33" xfId="0" applyFont="1" applyBorder="1" applyAlignment="1">
      <alignment horizontal="left" vertical="center" wrapText="1" indent="1"/>
    </xf>
    <xf numFmtId="171" fontId="27" fillId="0" borderId="33" xfId="553" applyNumberFormat="1" applyFont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 wrapText="1" indent="1"/>
    </xf>
    <xf numFmtId="175" fontId="37" fillId="0" borderId="40" xfId="553" applyNumberFormat="1" applyFont="1" applyBorder="1" applyAlignment="1">
      <alignment horizontal="center" vertical="center" wrapText="1"/>
    </xf>
    <xf numFmtId="9" fontId="46" fillId="28" borderId="57" xfId="0" applyNumberFormat="1" applyFont="1" applyFill="1" applyBorder="1" applyAlignment="1">
      <alignment horizontal="center" vertical="center" wrapText="1"/>
    </xf>
    <xf numFmtId="9" fontId="46" fillId="28" borderId="58" xfId="0" applyNumberFormat="1" applyFont="1" applyFill="1" applyBorder="1" applyAlignment="1">
      <alignment horizontal="center" vertical="center" wrapText="1"/>
    </xf>
    <xf numFmtId="0" fontId="28" fillId="0" borderId="33" xfId="0" applyFont="1" applyBorder="1"/>
    <xf numFmtId="0" fontId="27" fillId="0" borderId="33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64" fillId="24" borderId="0" xfId="0" applyFont="1" applyFill="1" applyAlignment="1">
      <alignment vertical="center" wrapText="1"/>
    </xf>
    <xf numFmtId="0" fontId="38" fillId="0" borderId="44" xfId="0" applyFont="1" applyBorder="1" applyAlignment="1">
      <alignment horizontal="center" vertical="center" wrapText="1"/>
    </xf>
    <xf numFmtId="9" fontId="27" fillId="0" borderId="33" xfId="1217" applyFont="1" applyFill="1" applyBorder="1" applyAlignment="1">
      <alignment horizontal="center" vertical="center" wrapText="1"/>
    </xf>
    <xf numFmtId="171" fontId="37" fillId="0" borderId="44" xfId="553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9" fontId="27" fillId="0" borderId="44" xfId="1217" applyFont="1" applyFill="1" applyBorder="1" applyAlignment="1">
      <alignment horizontal="center" vertical="center" wrapText="1"/>
    </xf>
    <xf numFmtId="0" fontId="53" fillId="0" borderId="9" xfId="0" applyFont="1" applyBorder="1" applyAlignment="1">
      <alignment horizontal="center" wrapText="1"/>
    </xf>
    <xf numFmtId="9" fontId="39" fillId="28" borderId="44" xfId="1217" applyFont="1" applyFill="1" applyBorder="1" applyAlignment="1">
      <alignment horizontal="center" vertical="center" wrapText="1"/>
    </xf>
    <xf numFmtId="9" fontId="39" fillId="28" borderId="36" xfId="1217" applyFont="1" applyFill="1" applyBorder="1" applyAlignment="1">
      <alignment horizontal="center" vertical="center" wrapText="1"/>
    </xf>
    <xf numFmtId="1" fontId="37" fillId="28" borderId="44" xfId="553" applyNumberFormat="1" applyFont="1" applyFill="1" applyBorder="1" applyAlignment="1">
      <alignment horizontal="center" vertical="center" wrapText="1"/>
    </xf>
    <xf numFmtId="1" fontId="37" fillId="28" borderId="36" xfId="553" applyNumberFormat="1" applyFont="1" applyFill="1" applyBorder="1" applyAlignment="1">
      <alignment horizontal="center" vertical="center" wrapText="1"/>
    </xf>
    <xf numFmtId="1" fontId="39" fillId="28" borderId="44" xfId="553" applyNumberFormat="1" applyFont="1" applyFill="1" applyBorder="1" applyAlignment="1">
      <alignment horizontal="center" vertical="center" wrapText="1"/>
    </xf>
    <xf numFmtId="1" fontId="39" fillId="28" borderId="36" xfId="553" applyNumberFormat="1" applyFont="1" applyFill="1" applyBorder="1" applyAlignment="1">
      <alignment horizontal="center" vertical="center" wrapText="1"/>
    </xf>
    <xf numFmtId="9" fontId="37" fillId="28" borderId="44" xfId="1217" applyFont="1" applyFill="1" applyBorder="1" applyAlignment="1">
      <alignment horizontal="center" vertical="center" wrapText="1"/>
    </xf>
    <xf numFmtId="9" fontId="37" fillId="28" borderId="36" xfId="1217" applyFont="1" applyFill="1" applyBorder="1" applyAlignment="1">
      <alignment horizontal="center" vertical="center" wrapText="1"/>
    </xf>
    <xf numFmtId="1" fontId="39" fillId="28" borderId="33" xfId="553" applyNumberFormat="1" applyFont="1" applyFill="1" applyBorder="1" applyAlignment="1">
      <alignment horizontal="center" vertical="center" wrapText="1"/>
    </xf>
    <xf numFmtId="171" fontId="39" fillId="28" borderId="33" xfId="1190" applyNumberFormat="1" applyFont="1" applyFill="1" applyBorder="1" applyAlignment="1">
      <alignment horizontal="center" vertical="center" wrapText="1"/>
    </xf>
    <xf numFmtId="1" fontId="37" fillId="28" borderId="44" xfId="5648" applyNumberFormat="1" applyFont="1" applyFill="1" applyBorder="1" applyAlignment="1">
      <alignment horizontal="center" vertical="center" wrapText="1"/>
    </xf>
    <xf numFmtId="1" fontId="37" fillId="28" borderId="36" xfId="5648" applyNumberFormat="1" applyFont="1" applyFill="1" applyBorder="1" applyAlignment="1">
      <alignment horizontal="center" vertical="center" wrapText="1"/>
    </xf>
    <xf numFmtId="176" fontId="39" fillId="28" borderId="44" xfId="553" applyNumberFormat="1" applyFont="1" applyFill="1" applyBorder="1" applyAlignment="1">
      <alignment horizontal="center" vertical="center" wrapText="1"/>
    </xf>
    <xf numFmtId="176" fontId="39" fillId="28" borderId="36" xfId="553" applyNumberFormat="1" applyFont="1" applyFill="1" applyBorder="1" applyAlignment="1">
      <alignment horizontal="center" vertical="center" wrapText="1"/>
    </xf>
    <xf numFmtId="181" fontId="37" fillId="28" borderId="44" xfId="5648" applyNumberFormat="1" applyFont="1" applyFill="1" applyBorder="1" applyAlignment="1">
      <alignment horizontal="center" vertical="center" wrapText="1"/>
    </xf>
    <xf numFmtId="181" fontId="37" fillId="28" borderId="36" xfId="5648" applyNumberFormat="1" applyFont="1" applyFill="1" applyBorder="1" applyAlignment="1">
      <alignment horizontal="center" vertical="center" wrapText="1"/>
    </xf>
    <xf numFmtId="181" fontId="39" fillId="28" borderId="44" xfId="5648" applyNumberFormat="1" applyFont="1" applyFill="1" applyBorder="1" applyAlignment="1">
      <alignment horizontal="center" vertical="center" wrapText="1"/>
    </xf>
    <xf numFmtId="181" fontId="39" fillId="28" borderId="36" xfId="5648" applyNumberFormat="1" applyFont="1" applyFill="1" applyBorder="1" applyAlignment="1">
      <alignment horizontal="center" vertical="center" wrapText="1"/>
    </xf>
    <xf numFmtId="1" fontId="39" fillId="25" borderId="33" xfId="553" applyNumberFormat="1" applyFont="1" applyFill="1" applyBorder="1" applyAlignment="1">
      <alignment horizontal="center" vertical="center" wrapText="1"/>
    </xf>
    <xf numFmtId="1" fontId="39" fillId="25" borderId="44" xfId="553" applyNumberFormat="1" applyFont="1" applyFill="1" applyBorder="1" applyAlignment="1">
      <alignment horizontal="center" vertical="center" wrapText="1"/>
    </xf>
    <xf numFmtId="0" fontId="28" fillId="24" borderId="54" xfId="0" applyFont="1" applyFill="1" applyBorder="1" applyAlignment="1">
      <alignment horizontal="center" vertical="center" wrapText="1"/>
    </xf>
    <xf numFmtId="0" fontId="27" fillId="24" borderId="46" xfId="0" applyFont="1" applyFill="1" applyBorder="1" applyAlignment="1">
      <alignment horizontal="center"/>
    </xf>
    <xf numFmtId="0" fontId="27" fillId="24" borderId="47" xfId="0" applyFont="1" applyFill="1" applyBorder="1" applyAlignment="1">
      <alignment horizontal="center"/>
    </xf>
    <xf numFmtId="0" fontId="27" fillId="24" borderId="33" xfId="0" applyFont="1" applyFill="1" applyBorder="1" applyAlignment="1">
      <alignment horizontal="center"/>
    </xf>
    <xf numFmtId="0" fontId="27" fillId="24" borderId="49" xfId="0" applyFont="1" applyFill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27" fillId="24" borderId="51" xfId="0" applyFont="1" applyFill="1" applyBorder="1" applyAlignment="1">
      <alignment horizontal="center"/>
    </xf>
    <xf numFmtId="0" fontId="27" fillId="24" borderId="52" xfId="0" applyFont="1" applyFill="1" applyBorder="1" applyAlignment="1">
      <alignment horizontal="center"/>
    </xf>
    <xf numFmtId="9" fontId="39" fillId="28" borderId="37" xfId="1217" applyFont="1" applyFill="1" applyBorder="1" applyAlignment="1">
      <alignment horizontal="center" vertical="center" wrapText="1"/>
    </xf>
    <xf numFmtId="180" fontId="37" fillId="28" borderId="44" xfId="5647" applyNumberFormat="1" applyFont="1" applyFill="1" applyBorder="1" applyAlignment="1">
      <alignment horizontal="center" vertical="center" wrapText="1"/>
    </xf>
    <xf numFmtId="180" fontId="37" fillId="28" borderId="36" xfId="5647" applyNumberFormat="1" applyFont="1" applyFill="1" applyBorder="1" applyAlignment="1">
      <alignment horizontal="center" vertical="center" wrapText="1"/>
    </xf>
    <xf numFmtId="171" fontId="39" fillId="28" borderId="44" xfId="1190" applyNumberFormat="1" applyFont="1" applyFill="1" applyBorder="1" applyAlignment="1">
      <alignment horizontal="center" vertical="center" wrapText="1"/>
    </xf>
    <xf numFmtId="171" fontId="39" fillId="28" borderId="36" xfId="1190" applyNumberFormat="1" applyFont="1" applyFill="1" applyBorder="1" applyAlignment="1">
      <alignment horizontal="center" vertical="center" wrapText="1"/>
    </xf>
    <xf numFmtId="1" fontId="37" fillId="28" borderId="37" xfId="553" applyNumberFormat="1" applyFont="1" applyFill="1" applyBorder="1" applyAlignment="1">
      <alignment horizontal="center" vertical="center" wrapText="1"/>
    </xf>
    <xf numFmtId="1" fontId="39" fillId="28" borderId="37" xfId="553" applyNumberFormat="1" applyFont="1" applyFill="1" applyBorder="1" applyAlignment="1">
      <alignment horizontal="center" vertical="center" wrapText="1"/>
    </xf>
    <xf numFmtId="180" fontId="37" fillId="28" borderId="44" xfId="553" applyNumberFormat="1" applyFont="1" applyFill="1" applyBorder="1" applyAlignment="1">
      <alignment horizontal="center" vertical="center" wrapText="1"/>
    </xf>
    <xf numFmtId="180" fontId="37" fillId="28" borderId="36" xfId="553" applyNumberFormat="1" applyFont="1" applyFill="1" applyBorder="1" applyAlignment="1">
      <alignment horizontal="center" vertical="center" wrapText="1"/>
    </xf>
    <xf numFmtId="180" fontId="37" fillId="28" borderId="44" xfId="553" applyNumberFormat="1" applyFont="1" applyFill="1" applyBorder="1" applyAlignment="1">
      <alignment horizontal="left" vertical="center" wrapText="1"/>
    </xf>
    <xf numFmtId="180" fontId="37" fillId="28" borderId="36" xfId="553" applyNumberFormat="1" applyFont="1" applyFill="1" applyBorder="1" applyAlignment="1">
      <alignment horizontal="left" vertical="center" wrapText="1"/>
    </xf>
    <xf numFmtId="0" fontId="0" fillId="0" borderId="36" xfId="0" applyBorder="1" applyAlignment="1">
      <alignment horizontal="center" vertical="center" wrapText="1"/>
    </xf>
    <xf numFmtId="0" fontId="40" fillId="26" borderId="18" xfId="0" applyFont="1" applyFill="1" applyBorder="1" applyAlignment="1">
      <alignment horizontal="left" vertical="center" wrapText="1" indent="1"/>
    </xf>
    <xf numFmtId="0" fontId="40" fillId="26" borderId="19" xfId="0" applyFont="1" applyFill="1" applyBorder="1" applyAlignment="1">
      <alignment horizontal="left" vertical="center" wrapText="1" indent="1"/>
    </xf>
    <xf numFmtId="0" fontId="40" fillId="26" borderId="20" xfId="0" applyFont="1" applyFill="1" applyBorder="1" applyAlignment="1">
      <alignment horizontal="left" vertical="center" wrapText="1" indent="1"/>
    </xf>
    <xf numFmtId="0" fontId="39" fillId="0" borderId="45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171" fontId="39" fillId="27" borderId="11" xfId="0" applyNumberFormat="1" applyFont="1" applyFill="1" applyBorder="1" applyAlignment="1">
      <alignment horizontal="center" vertical="center" wrapText="1"/>
    </xf>
    <xf numFmtId="171" fontId="39" fillId="27" borderId="12" xfId="0" applyNumberFormat="1" applyFont="1" applyFill="1" applyBorder="1" applyAlignment="1">
      <alignment horizontal="center" vertical="center" wrapText="1"/>
    </xf>
    <xf numFmtId="171" fontId="39" fillId="27" borderId="13" xfId="0" applyNumberFormat="1" applyFont="1" applyFill="1" applyBorder="1" applyAlignment="1">
      <alignment horizontal="center" vertical="center" wrapText="1"/>
    </xf>
    <xf numFmtId="171" fontId="40" fillId="26" borderId="14" xfId="0" applyNumberFormat="1" applyFont="1" applyFill="1" applyBorder="1" applyAlignment="1">
      <alignment horizontal="left" vertical="center" wrapText="1"/>
    </xf>
    <xf numFmtId="171" fontId="40" fillId="26" borderId="21" xfId="0" applyNumberFormat="1" applyFont="1" applyFill="1" applyBorder="1" applyAlignment="1">
      <alignment horizontal="left" vertical="center" wrapText="1"/>
    </xf>
    <xf numFmtId="171" fontId="40" fillId="26" borderId="16" xfId="0" applyNumberFormat="1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7" borderId="39" xfId="0" applyFont="1" applyFill="1" applyBorder="1" applyAlignment="1">
      <alignment horizontal="center" vertical="center" wrapText="1"/>
    </xf>
    <xf numFmtId="0" fontId="28" fillId="27" borderId="42" xfId="0" applyFont="1" applyFill="1" applyBorder="1" applyAlignment="1">
      <alignment horizontal="center" vertical="center" wrapText="1"/>
    </xf>
    <xf numFmtId="0" fontId="28" fillId="32" borderId="39" xfId="0" applyFont="1" applyFill="1" applyBorder="1" applyAlignment="1">
      <alignment horizontal="center" vertical="center" wrapText="1"/>
    </xf>
    <xf numFmtId="0" fontId="28" fillId="32" borderId="42" xfId="0" applyFont="1" applyFill="1" applyBorder="1" applyAlignment="1">
      <alignment horizontal="center" vertical="center" wrapText="1"/>
    </xf>
    <xf numFmtId="0" fontId="28" fillId="32" borderId="43" xfId="0" applyFont="1" applyFill="1" applyBorder="1" applyAlignment="1">
      <alignment horizontal="center" vertical="center" wrapText="1"/>
    </xf>
    <xf numFmtId="0" fontId="28" fillId="33" borderId="39" xfId="0" applyFont="1" applyFill="1" applyBorder="1" applyAlignment="1">
      <alignment horizontal="center" vertical="center" wrapText="1"/>
    </xf>
    <xf numFmtId="0" fontId="28" fillId="33" borderId="42" xfId="0" applyFont="1" applyFill="1" applyBorder="1" applyAlignment="1">
      <alignment horizontal="center" vertical="center" wrapText="1"/>
    </xf>
    <xf numFmtId="0" fontId="28" fillId="33" borderId="43" xfId="0" applyFont="1" applyFill="1" applyBorder="1" applyAlignment="1">
      <alignment horizontal="center" vertical="center" wrapText="1"/>
    </xf>
    <xf numFmtId="0" fontId="28" fillId="25" borderId="39" xfId="0" applyFont="1" applyFill="1" applyBorder="1" applyAlignment="1">
      <alignment horizontal="center" vertical="center" wrapText="1"/>
    </xf>
    <xf numFmtId="0" fontId="28" fillId="25" borderId="42" xfId="0" applyFont="1" applyFill="1" applyBorder="1" applyAlignment="1">
      <alignment horizontal="center" vertical="center" wrapText="1"/>
    </xf>
    <xf numFmtId="0" fontId="28" fillId="25" borderId="43" xfId="0" applyFont="1" applyFill="1" applyBorder="1" applyAlignment="1">
      <alignment horizontal="center" vertical="center" wrapText="1"/>
    </xf>
    <xf numFmtId="0" fontId="28" fillId="25" borderId="44" xfId="0" applyFont="1" applyFill="1" applyBorder="1" applyAlignment="1">
      <alignment horizontal="center" vertical="center" wrapText="1"/>
    </xf>
    <xf numFmtId="0" fontId="28" fillId="25" borderId="37" xfId="0" applyFont="1" applyFill="1" applyBorder="1" applyAlignment="1">
      <alignment horizontal="center" vertical="center" wrapText="1"/>
    </xf>
    <xf numFmtId="0" fontId="28" fillId="25" borderId="41" xfId="0" applyFont="1" applyFill="1" applyBorder="1" applyAlignment="1">
      <alignment horizontal="center" vertical="center" textRotation="90" wrapText="1"/>
    </xf>
    <xf numFmtId="0" fontId="28" fillId="25" borderId="38" xfId="0" applyFont="1" applyFill="1" applyBorder="1" applyAlignment="1">
      <alignment horizontal="center" vertical="center" textRotation="90" wrapText="1"/>
    </xf>
    <xf numFmtId="0" fontId="28" fillId="25" borderId="34" xfId="0" applyFont="1" applyFill="1" applyBorder="1" applyAlignment="1">
      <alignment horizontal="center" vertical="center" textRotation="90" wrapText="1"/>
    </xf>
    <xf numFmtId="0" fontId="57" fillId="25" borderId="44" xfId="0" applyFont="1" applyFill="1" applyBorder="1" applyAlignment="1">
      <alignment horizontal="center" vertical="center" wrapText="1"/>
    </xf>
    <xf numFmtId="0" fontId="57" fillId="25" borderId="36" xfId="0" applyFont="1" applyFill="1" applyBorder="1" applyAlignment="1">
      <alignment horizontal="center" vertical="center" wrapText="1"/>
    </xf>
    <xf numFmtId="0" fontId="57" fillId="25" borderId="37" xfId="0" applyFont="1" applyFill="1" applyBorder="1" applyAlignment="1">
      <alignment horizontal="center" vertical="center" wrapText="1"/>
    </xf>
    <xf numFmtId="171" fontId="40" fillId="26" borderId="17" xfId="0" applyNumberFormat="1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40" fillId="34" borderId="33" xfId="0" applyFont="1" applyFill="1" applyBorder="1" applyAlignment="1">
      <alignment horizontal="center" vertical="center" wrapText="1"/>
    </xf>
    <xf numFmtId="0" fontId="40" fillId="34" borderId="44" xfId="0" applyFont="1" applyFill="1" applyBorder="1" applyAlignment="1">
      <alignment horizontal="center" vertical="center" wrapText="1"/>
    </xf>
    <xf numFmtId="0" fontId="40" fillId="34" borderId="37" xfId="0" applyFont="1" applyFill="1" applyBorder="1" applyAlignment="1">
      <alignment horizontal="center" vertical="center" wrapText="1"/>
    </xf>
    <xf numFmtId="1" fontId="39" fillId="0" borderId="33" xfId="553" applyNumberFormat="1" applyFont="1" applyBorder="1" applyAlignment="1">
      <alignment horizontal="center" vertical="center" wrapText="1"/>
    </xf>
    <xf numFmtId="1" fontId="39" fillId="0" borderId="44" xfId="553" applyNumberFormat="1" applyFont="1" applyBorder="1" applyAlignment="1">
      <alignment horizontal="center" vertical="center" wrapText="1"/>
    </xf>
    <xf numFmtId="1" fontId="39" fillId="0" borderId="36" xfId="553" applyNumberFormat="1" applyFont="1" applyBorder="1" applyAlignment="1">
      <alignment horizontal="center" vertical="center" wrapText="1"/>
    </xf>
    <xf numFmtId="0" fontId="57" fillId="25" borderId="33" xfId="0" applyFont="1" applyFill="1" applyBorder="1" applyAlignment="1">
      <alignment horizontal="center" vertical="center" textRotation="90" wrapText="1"/>
    </xf>
    <xf numFmtId="0" fontId="28" fillId="25" borderId="36" xfId="0" applyFont="1" applyFill="1" applyBorder="1" applyAlignment="1">
      <alignment horizontal="center" vertical="center" wrapText="1"/>
    </xf>
    <xf numFmtId="0" fontId="28" fillId="25" borderId="41" xfId="0" applyFont="1" applyFill="1" applyBorder="1" applyAlignment="1">
      <alignment horizontal="center" vertical="center" wrapText="1"/>
    </xf>
    <xf numFmtId="0" fontId="28" fillId="25" borderId="40" xfId="0" applyFont="1" applyFill="1" applyBorder="1" applyAlignment="1">
      <alignment horizontal="center" vertical="center" wrapText="1"/>
    </xf>
    <xf numFmtId="0" fontId="28" fillId="25" borderId="34" xfId="0" applyFont="1" applyFill="1" applyBorder="1" applyAlignment="1">
      <alignment horizontal="center" vertical="center" wrapText="1"/>
    </xf>
    <xf numFmtId="0" fontId="28" fillId="25" borderId="35" xfId="0" applyFont="1" applyFill="1" applyBorder="1" applyAlignment="1">
      <alignment horizontal="center" vertical="center" wrapText="1"/>
    </xf>
    <xf numFmtId="175" fontId="37" fillId="0" borderId="33" xfId="553" applyNumberFormat="1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171" fontId="37" fillId="0" borderId="33" xfId="553" applyNumberFormat="1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171" fontId="39" fillId="0" borderId="33" xfId="1190" applyNumberFormat="1" applyFont="1" applyBorder="1" applyAlignment="1">
      <alignment horizontal="center" vertical="center" wrapText="1"/>
    </xf>
    <xf numFmtId="9" fontId="27" fillId="0" borderId="33" xfId="1217" applyFont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0" fontId="39" fillId="0" borderId="54" xfId="570" applyFont="1" applyBorder="1" applyAlignment="1">
      <alignment horizontal="center" vertical="center" wrapText="1"/>
    </xf>
    <xf numFmtId="0" fontId="28" fillId="0" borderId="54" xfId="570" applyFont="1" applyBorder="1" applyAlignment="1">
      <alignment horizontal="center" vertical="center" wrapText="1"/>
    </xf>
    <xf numFmtId="0" fontId="28" fillId="0" borderId="56" xfId="570" applyFont="1" applyBorder="1" applyAlignment="1">
      <alignment horizontal="center" vertical="center" wrapText="1"/>
    </xf>
    <xf numFmtId="0" fontId="46" fillId="0" borderId="33" xfId="570" applyFont="1" applyBorder="1" applyAlignment="1">
      <alignment horizontal="center" vertical="center" wrapText="1"/>
    </xf>
    <xf numFmtId="0" fontId="46" fillId="0" borderId="54" xfId="570" applyFont="1" applyBorder="1" applyAlignment="1">
      <alignment horizontal="center" vertical="center" wrapText="1"/>
    </xf>
    <xf numFmtId="0" fontId="28" fillId="24" borderId="33" xfId="0" applyFont="1" applyFill="1" applyBorder="1" applyAlignment="1">
      <alignment horizontal="center" vertical="center" wrapText="1"/>
    </xf>
  </cellXfs>
  <cellStyles count="5649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77" builtinId="8" hidden="1"/>
    <cellStyle name="Hipervínculo" xfId="1297" builtinId="8" hidden="1"/>
    <cellStyle name="Hipervínculo" xfId="1279" builtinId="8" hidden="1"/>
    <cellStyle name="Hipervínculo" xfId="1253" builtinId="8" hidden="1"/>
    <cellStyle name="Hipervínculo" xfId="1245" builtinId="8" hidden="1"/>
    <cellStyle name="Hipervínculo" xfId="1299" builtinId="8" hidden="1"/>
    <cellStyle name="Hipervínculo" xfId="1283" builtinId="8" hidden="1"/>
    <cellStyle name="Hipervínculo" xfId="1255" builtinId="8" hidden="1"/>
    <cellStyle name="Hipervínculo" xfId="1257" builtinId="8" hidden="1"/>
    <cellStyle name="Hipervínculo" xfId="1251" builtinId="8" hidden="1"/>
    <cellStyle name="Hipervínculo" xfId="1265" builtinId="8" hidden="1"/>
    <cellStyle name="Hipervínculo" xfId="1267" builtinId="8" hidden="1"/>
    <cellStyle name="Hipervínculo" xfId="1259" builtinId="8" hidden="1"/>
    <cellStyle name="Hipervínculo" xfId="1263" builtinId="8" hidden="1"/>
    <cellStyle name="Hipervínculo" xfId="1271" builtinId="8" hidden="1"/>
    <cellStyle name="Hipervínculo" xfId="1289" builtinId="8" hidden="1"/>
    <cellStyle name="Hipervínculo" xfId="1285" builtinId="8" hidden="1"/>
    <cellStyle name="Hipervínculo" xfId="1291" builtinId="8" hidden="1"/>
    <cellStyle name="Hipervínculo" xfId="1295" builtinId="8" hidden="1"/>
    <cellStyle name="Hipervínculo" xfId="1243" builtinId="8" hidden="1"/>
    <cellStyle name="Hipervínculo" xfId="1269" builtinId="8" hidden="1"/>
    <cellStyle name="Hipervínculo" xfId="1293" builtinId="8" hidden="1"/>
    <cellStyle name="Hipervínculo" xfId="1281" builtinId="8" hidden="1"/>
    <cellStyle name="Hipervínculo" xfId="1261" builtinId="8" hidden="1"/>
    <cellStyle name="Hipervínculo" xfId="1247" builtinId="8" hidden="1"/>
    <cellStyle name="Hipervínculo" xfId="1303" builtinId="8" hidden="1"/>
    <cellStyle name="Hipervínculo" xfId="1301" builtinId="8" hidden="1"/>
    <cellStyle name="Hipervínculo" xfId="1273" builtinId="8" hidden="1"/>
    <cellStyle name="Hipervínculo" xfId="1287" builtinId="8" hidden="1"/>
    <cellStyle name="Hipervínculo" xfId="1241" builtinId="8" hidden="1"/>
    <cellStyle name="Hipervínculo" xfId="1249" builtinId="8" hidden="1"/>
    <cellStyle name="Hipervínculo" xfId="1239" builtinId="8" hidden="1"/>
    <cellStyle name="Hipervínculo" xfId="127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52" builtinId="9" hidden="1"/>
    <cellStyle name="Hipervínculo visitado" xfId="1256" builtinId="9" hidden="1"/>
    <cellStyle name="Hipervínculo visitado" xfId="1286" builtinId="9" hidden="1"/>
    <cellStyle name="Hipervínculo visitado" xfId="1274" builtinId="9" hidden="1"/>
    <cellStyle name="Hipervínculo visitado" xfId="1258" builtinId="9" hidden="1"/>
    <cellStyle name="Hipervínculo visitado" xfId="1272" builtinId="9" hidden="1"/>
    <cellStyle name="Hipervínculo visitado" xfId="1292" builtinId="9" hidden="1"/>
    <cellStyle name="Hipervínculo visitado" xfId="1280" builtinId="9" hidden="1"/>
    <cellStyle name="Hipervínculo visitado" xfId="1296" builtinId="9" hidden="1"/>
    <cellStyle name="Hipervínculo visitado" xfId="1266" builtinId="9" hidden="1"/>
    <cellStyle name="Hipervínculo visitado" xfId="1294" builtinId="9" hidden="1"/>
    <cellStyle name="Hipervínculo visitado" xfId="1268" builtinId="9" hidden="1"/>
    <cellStyle name="Hipervínculo visitado" xfId="1248" builtinId="9" hidden="1"/>
    <cellStyle name="Hipervínculo visitado" xfId="1278" builtinId="9" hidden="1"/>
    <cellStyle name="Hipervínculo visitado" xfId="1288" builtinId="9" hidden="1"/>
    <cellStyle name="Hipervínculo visitado" xfId="1284" builtinId="9" hidden="1"/>
    <cellStyle name="Hipervínculo visitado" xfId="1276" builtinId="9" hidden="1"/>
    <cellStyle name="Hipervínculo visitado" xfId="1270" builtinId="9" hidden="1"/>
    <cellStyle name="Hipervínculo visitado" xfId="1302" builtinId="9" hidden="1"/>
    <cellStyle name="Hipervínculo visitado" xfId="1298" builtinId="9" hidden="1"/>
    <cellStyle name="Hipervínculo visitado" xfId="1300" builtinId="9" hidden="1"/>
    <cellStyle name="Hipervínculo visitado" xfId="1282" builtinId="9" hidden="1"/>
    <cellStyle name="Hipervínculo visitado" xfId="1250" builtinId="9" hidden="1"/>
    <cellStyle name="Hipervínculo visitado" xfId="1290" builtinId="9" hidden="1"/>
    <cellStyle name="Hipervínculo visitado" xfId="1264" builtinId="9" hidden="1"/>
    <cellStyle name="Hipervínculo visitado" xfId="1240" builtinId="9" hidden="1"/>
    <cellStyle name="Hipervínculo visitado" xfId="1244" builtinId="9" hidden="1"/>
    <cellStyle name="Hipervínculo visitado" xfId="1262" builtinId="9" hidden="1"/>
    <cellStyle name="Hipervínculo visitado" xfId="1242" builtinId="9" hidden="1"/>
    <cellStyle name="Hipervínculo visitado" xfId="1246" builtinId="9" hidden="1"/>
    <cellStyle name="Hipervínculo visitado" xfId="1260" builtinId="9" hidden="1"/>
    <cellStyle name="Hipervínculo visitado" xfId="1254" builtinId="9" hidden="1"/>
    <cellStyle name="Hipervínculo visitado" xfId="1304" builtinId="9" hidden="1"/>
    <cellStyle name="Incorrecto 2" xfId="217" xr:uid="{00000000-0005-0000-0000-00004E010000}"/>
    <cellStyle name="Millares" xfId="5648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" xfId="5647" builtinId="4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302596</xdr:colOff>
      <xdr:row>0</xdr:row>
      <xdr:rowOff>79399</xdr:rowOff>
    </xdr:from>
    <xdr:to>
      <xdr:col>0</xdr:col>
      <xdr:colOff>852891</xdr:colOff>
      <xdr:row>2</xdr:row>
      <xdr:rowOff>199739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96" y="79399"/>
          <a:ext cx="550295" cy="501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13607</xdr:rowOff>
    </xdr:from>
    <xdr:to>
      <xdr:col>11</xdr:col>
      <xdr:colOff>602236</xdr:colOff>
      <xdr:row>32</xdr:row>
      <xdr:rowOff>126201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B6BBC-3652-960E-36FE-754924B7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178"/>
          <a:ext cx="8984236" cy="501116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38</xdr:row>
      <xdr:rowOff>122464</xdr:rowOff>
    </xdr:from>
    <xdr:to>
      <xdr:col>11</xdr:col>
      <xdr:colOff>571501</xdr:colOff>
      <xdr:row>70</xdr:row>
      <xdr:rowOff>159965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A5AAA-E171-9CFD-7997-45B85287B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327321"/>
          <a:ext cx="8953500" cy="526264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</xdr:row>
      <xdr:rowOff>108515</xdr:rowOff>
    </xdr:from>
    <xdr:to>
      <xdr:col>11</xdr:col>
      <xdr:colOff>585107</xdr:colOff>
      <xdr:row>103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63CA9C-6F66-7A84-4C6E-E4B8069C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354944"/>
          <a:ext cx="8967107" cy="488530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106</xdr:row>
      <xdr:rowOff>57406</xdr:rowOff>
    </xdr:from>
    <xdr:to>
      <xdr:col>11</xdr:col>
      <xdr:colOff>639537</xdr:colOff>
      <xdr:row>136</xdr:row>
      <xdr:rowOff>112596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1F8755-F840-A97B-0B89-1DE31271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7528977"/>
          <a:ext cx="9021536" cy="49537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138</xdr:row>
      <xdr:rowOff>104566</xdr:rowOff>
    </xdr:from>
    <xdr:to>
      <xdr:col>11</xdr:col>
      <xdr:colOff>707571</xdr:colOff>
      <xdr:row>168</xdr:row>
      <xdr:rowOff>104408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06B108-555F-C7D9-ABF9-BFDD541E6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2637995"/>
          <a:ext cx="9089570" cy="489841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rika Valeria Rivera Jimenez" id="{94BBACA8-8A3A-4A4C-848C-E96DDB62027A}" userId="S::eriveraj@fna.gov.co::eea1a666-1f84-4f9e-9156-524aed56ecd1" providerId="AD"/>
  <person displayName="Bryan Johann Aranzazu Medina" id="{72CBDB20-A0B0-4205-AAB3-086CBF984839}" userId="S::baranzazu@fna.gov.co::83220746-fed3-488c-96e9-77cfa7d4748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28" dT="2024-12-12T21:48:58.27" personId="{94BBACA8-8A3A-4A4C-848C-E96DDB62027A}" id="{8BB4F51C-FB88-44BF-A8D6-63D303E9338A}">
    <text>Se debe revisar el indicador</text>
  </threadedComment>
  <threadedComment ref="U28" dT="2024-12-16T14:35:03.95" personId="{72CBDB20-A0B0-4205-AAB3-086CBF984839}" id="{3FF6EAA8-FD3A-49A7-80D7-A3F336F90D3D}" parentId="{8BB4F51C-FB88-44BF-A8D6-63D303E9338A}">
    <text>(Número de decisiones estratégicas basadas en datos / Total de decisiones estratégicas ) * 100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A51" zoomScale="90" zoomScaleNormal="90" workbookViewId="0">
      <selection activeCell="B65" sqref="B65:C65"/>
    </sheetView>
  </sheetViews>
  <sheetFormatPr baseColWidth="10" defaultColWidth="11.42578125" defaultRowHeight="12"/>
  <cols>
    <col min="1" max="1" width="5.140625" style="36" customWidth="1"/>
    <col min="2" max="2" width="53.85546875" style="36" customWidth="1"/>
    <col min="3" max="3" width="47" style="36" customWidth="1"/>
    <col min="4" max="4" width="45.5703125" style="36" customWidth="1"/>
    <col min="5" max="6" width="42.42578125" style="36" customWidth="1"/>
    <col min="7" max="7" width="21.42578125" style="36" bestFit="1" customWidth="1"/>
    <col min="8" max="8" width="34.42578125" style="36" customWidth="1"/>
    <col min="9" max="9" width="53.7109375" style="36" customWidth="1"/>
    <col min="10" max="10" width="50" style="36" customWidth="1"/>
    <col min="11" max="11" width="5.140625" style="36" customWidth="1"/>
    <col min="12" max="16384" width="11.42578125" style="36"/>
  </cols>
  <sheetData>
    <row r="2" spans="2:13" ht="15.75">
      <c r="B2" s="34" t="s">
        <v>0</v>
      </c>
      <c r="F2" s="53"/>
      <c r="G2" s="35" t="s">
        <v>1</v>
      </c>
      <c r="H2" s="35" t="s">
        <v>2</v>
      </c>
      <c r="K2" s="5" t="s">
        <v>3</v>
      </c>
      <c r="L2" s="5" t="s">
        <v>4</v>
      </c>
      <c r="M2" s="6"/>
    </row>
    <row r="3" spans="2:13" ht="12.75" customHeight="1">
      <c r="B3" s="37" t="s">
        <v>5</v>
      </c>
      <c r="F3" s="53"/>
      <c r="G3" s="37" t="s">
        <v>6</v>
      </c>
      <c r="H3" s="37" t="s">
        <v>7</v>
      </c>
      <c r="K3" s="5" t="s">
        <v>8</v>
      </c>
      <c r="L3" s="5" t="s">
        <v>9</v>
      </c>
      <c r="M3" s="6"/>
    </row>
    <row r="4" spans="2:13" ht="12.75" customHeight="1">
      <c r="B4" s="37" t="s">
        <v>10</v>
      </c>
      <c r="F4" s="53"/>
      <c r="G4" s="37" t="s">
        <v>11</v>
      </c>
      <c r="H4" s="37" t="s">
        <v>12</v>
      </c>
    </row>
    <row r="5" spans="2:13" ht="12.75" customHeight="1">
      <c r="B5" s="39" t="s">
        <v>13</v>
      </c>
      <c r="F5" s="53"/>
      <c r="G5" s="37" t="s">
        <v>14</v>
      </c>
      <c r="H5" s="37" t="s">
        <v>15</v>
      </c>
    </row>
    <row r="6" spans="2:13" ht="12.75" customHeight="1">
      <c r="B6" s="37" t="s">
        <v>16</v>
      </c>
      <c r="F6" s="53"/>
      <c r="G6" s="37" t="s">
        <v>17</v>
      </c>
      <c r="H6" s="37" t="s">
        <v>18</v>
      </c>
    </row>
    <row r="7" spans="2:13" ht="12.75" customHeight="1">
      <c r="B7" s="37" t="s">
        <v>19</v>
      </c>
      <c r="F7" s="53"/>
      <c r="G7" s="37" t="s">
        <v>20</v>
      </c>
    </row>
    <row r="8" spans="2:13" ht="24">
      <c r="B8" s="37" t="s">
        <v>21</v>
      </c>
      <c r="F8" s="53"/>
      <c r="G8" s="37" t="s">
        <v>22</v>
      </c>
      <c r="H8" s="35" t="s">
        <v>23</v>
      </c>
    </row>
    <row r="9" spans="2:13" ht="24">
      <c r="B9" s="37" t="s">
        <v>24</v>
      </c>
      <c r="F9" s="53"/>
      <c r="G9" s="37" t="s">
        <v>22</v>
      </c>
      <c r="H9" s="37" t="s">
        <v>25</v>
      </c>
    </row>
    <row r="10" spans="2:13" ht="14.25">
      <c r="B10" s="37" t="s">
        <v>26</v>
      </c>
      <c r="F10" s="53"/>
      <c r="G10" s="37" t="s">
        <v>27</v>
      </c>
      <c r="H10" s="37" t="s">
        <v>28</v>
      </c>
    </row>
    <row r="11" spans="2:13" ht="14.25">
      <c r="B11" s="37" t="s">
        <v>29</v>
      </c>
      <c r="F11" s="53"/>
      <c r="G11" s="37" t="s">
        <v>30</v>
      </c>
    </row>
    <row r="12" spans="2:13" ht="14.25">
      <c r="B12" s="37" t="s">
        <v>31</v>
      </c>
      <c r="F12" s="53"/>
      <c r="G12" s="37" t="s">
        <v>32</v>
      </c>
    </row>
    <row r="13" spans="2:13" ht="24">
      <c r="B13" s="37" t="s">
        <v>33</v>
      </c>
      <c r="F13" s="53"/>
      <c r="G13" s="37" t="s">
        <v>34</v>
      </c>
    </row>
    <row r="14" spans="2:13" ht="14.25">
      <c r="B14" s="37" t="s">
        <v>35</v>
      </c>
      <c r="F14" s="53"/>
    </row>
    <row r="15" spans="2:13" ht="14.25">
      <c r="B15" s="37" t="s">
        <v>36</v>
      </c>
      <c r="F15" s="54"/>
    </row>
    <row r="16" spans="2:13" ht="24">
      <c r="B16" s="37" t="s">
        <v>37</v>
      </c>
    </row>
    <row r="17" spans="1:9">
      <c r="B17" s="37" t="s">
        <v>38</v>
      </c>
    </row>
    <row r="18" spans="1:9">
      <c r="B18" s="37" t="s">
        <v>39</v>
      </c>
    </row>
    <row r="19" spans="1:9">
      <c r="B19" s="37" t="s">
        <v>40</v>
      </c>
    </row>
    <row r="20" spans="1:9">
      <c r="B20" s="37" t="s">
        <v>41</v>
      </c>
    </row>
    <row r="21" spans="1:9">
      <c r="B21" s="40"/>
    </row>
    <row r="22" spans="1:9">
      <c r="B22" s="40"/>
    </row>
    <row r="23" spans="1:9">
      <c r="B23" s="40"/>
    </row>
    <row r="24" spans="1:9">
      <c r="B24" s="40"/>
    </row>
    <row r="26" spans="1:9" ht="15.75">
      <c r="A26" s="35" t="s">
        <v>42</v>
      </c>
      <c r="B26" s="34" t="s">
        <v>0</v>
      </c>
      <c r="C26" s="35" t="s">
        <v>43</v>
      </c>
      <c r="D26" s="35" t="s">
        <v>44</v>
      </c>
      <c r="G26" s="104"/>
      <c r="H26" s="104"/>
    </row>
    <row r="27" spans="1:9" ht="27" customHeight="1">
      <c r="A27" s="38">
        <v>1</v>
      </c>
      <c r="B27" s="37" t="s">
        <v>45</v>
      </c>
      <c r="C27" s="45" t="s">
        <v>46</v>
      </c>
      <c r="D27" s="37" t="s">
        <v>6</v>
      </c>
      <c r="G27" s="46">
        <v>1</v>
      </c>
      <c r="H27" s="46" t="s">
        <v>47</v>
      </c>
      <c r="I27" s="45" t="s">
        <v>48</v>
      </c>
    </row>
    <row r="28" spans="1:9" ht="27" customHeight="1">
      <c r="A28" s="38">
        <v>2</v>
      </c>
      <c r="B28" s="37" t="s">
        <v>45</v>
      </c>
      <c r="C28" s="45" t="s">
        <v>49</v>
      </c>
      <c r="D28" s="37" t="s">
        <v>6</v>
      </c>
      <c r="G28" s="46">
        <v>2</v>
      </c>
      <c r="H28" s="46" t="s">
        <v>50</v>
      </c>
      <c r="I28" s="47" t="s">
        <v>51</v>
      </c>
    </row>
    <row r="29" spans="1:9" ht="27" customHeight="1">
      <c r="A29" s="38">
        <v>3</v>
      </c>
      <c r="B29" s="37" t="s">
        <v>45</v>
      </c>
      <c r="C29" s="45" t="s">
        <v>52</v>
      </c>
      <c r="D29" s="37" t="s">
        <v>6</v>
      </c>
      <c r="G29" s="46">
        <v>3</v>
      </c>
      <c r="H29" s="46" t="s">
        <v>53</v>
      </c>
      <c r="I29" s="36" t="s">
        <v>54</v>
      </c>
    </row>
    <row r="30" spans="1:9" ht="27" customHeight="1">
      <c r="A30" s="38">
        <v>4</v>
      </c>
      <c r="B30" s="37" t="s">
        <v>45</v>
      </c>
      <c r="C30" s="45" t="s">
        <v>55</v>
      </c>
      <c r="D30" s="37" t="s">
        <v>6</v>
      </c>
      <c r="G30" s="49">
        <v>4</v>
      </c>
      <c r="H30" s="46" t="s">
        <v>56</v>
      </c>
      <c r="I30" s="36" t="s">
        <v>57</v>
      </c>
    </row>
    <row r="31" spans="1:9" ht="27" customHeight="1">
      <c r="A31" s="38">
        <v>5</v>
      </c>
      <c r="B31" s="37" t="s">
        <v>10</v>
      </c>
      <c r="C31" s="48" t="s">
        <v>58</v>
      </c>
      <c r="D31" s="37" t="s">
        <v>6</v>
      </c>
      <c r="G31" s="49">
        <v>5</v>
      </c>
      <c r="H31" s="46" t="s">
        <v>46</v>
      </c>
      <c r="I31" s="36" t="s">
        <v>57</v>
      </c>
    </row>
    <row r="32" spans="1:9" ht="27" customHeight="1">
      <c r="A32" s="38">
        <v>6</v>
      </c>
      <c r="B32" s="39" t="s">
        <v>13</v>
      </c>
      <c r="C32" s="47" t="s">
        <v>59</v>
      </c>
      <c r="D32" s="37" t="s">
        <v>11</v>
      </c>
      <c r="G32" s="46">
        <v>6</v>
      </c>
      <c r="H32" s="46" t="s">
        <v>60</v>
      </c>
      <c r="I32" s="47" t="s">
        <v>52</v>
      </c>
    </row>
    <row r="33" spans="1:10" ht="27" customHeight="1">
      <c r="A33" s="38">
        <v>7</v>
      </c>
      <c r="B33" s="37" t="s">
        <v>16</v>
      </c>
      <c r="C33" s="45" t="s">
        <v>51</v>
      </c>
      <c r="D33" s="37" t="s">
        <v>14</v>
      </c>
      <c r="G33" s="46">
        <v>7</v>
      </c>
      <c r="H33" s="46" t="s">
        <v>49</v>
      </c>
      <c r="I33" s="36" t="s">
        <v>49</v>
      </c>
    </row>
    <row r="34" spans="1:10" ht="27" customHeight="1">
      <c r="A34" s="38">
        <v>8</v>
      </c>
      <c r="B34" s="37" t="s">
        <v>19</v>
      </c>
      <c r="C34" s="48" t="s">
        <v>61</v>
      </c>
      <c r="D34" s="37" t="s">
        <v>17</v>
      </c>
      <c r="G34" s="46">
        <v>8</v>
      </c>
      <c r="H34" s="46" t="s">
        <v>62</v>
      </c>
      <c r="I34" s="47" t="s">
        <v>55</v>
      </c>
    </row>
    <row r="35" spans="1:10" ht="27" customHeight="1">
      <c r="A35" s="38">
        <v>9</v>
      </c>
      <c r="B35" s="37" t="s">
        <v>21</v>
      </c>
      <c r="C35" s="45" t="s">
        <v>63</v>
      </c>
      <c r="D35" s="37" t="s">
        <v>20</v>
      </c>
      <c r="G35" s="46">
        <v>9</v>
      </c>
      <c r="H35" s="46" t="s">
        <v>64</v>
      </c>
      <c r="I35" s="37" t="s">
        <v>65</v>
      </c>
      <c r="J35" s="36" t="s">
        <v>66</v>
      </c>
    </row>
    <row r="36" spans="1:10" ht="27" customHeight="1">
      <c r="A36" s="38">
        <v>10</v>
      </c>
      <c r="B36" s="37" t="s">
        <v>24</v>
      </c>
      <c r="C36" s="45" t="s">
        <v>67</v>
      </c>
      <c r="D36" s="37" t="s">
        <v>22</v>
      </c>
      <c r="G36" s="46">
        <v>10</v>
      </c>
      <c r="H36" s="46" t="s">
        <v>68</v>
      </c>
      <c r="I36" s="45" t="s">
        <v>63</v>
      </c>
    </row>
    <row r="37" spans="1:10" ht="27" customHeight="1">
      <c r="A37" s="38">
        <v>11</v>
      </c>
      <c r="B37" s="37" t="s">
        <v>24</v>
      </c>
      <c r="C37" s="45" t="s">
        <v>69</v>
      </c>
      <c r="D37" s="37" t="s">
        <v>22</v>
      </c>
      <c r="G37" s="46">
        <v>11</v>
      </c>
      <c r="H37" s="46" t="s">
        <v>70</v>
      </c>
      <c r="I37" s="45" t="s">
        <v>69</v>
      </c>
    </row>
    <row r="38" spans="1:10" ht="27" customHeight="1">
      <c r="A38" s="38">
        <v>12</v>
      </c>
      <c r="B38" s="37" t="s">
        <v>26</v>
      </c>
      <c r="C38" s="50" t="s">
        <v>26</v>
      </c>
      <c r="D38" s="37"/>
      <c r="G38" s="46">
        <v>12</v>
      </c>
      <c r="H38" s="46" t="s">
        <v>67</v>
      </c>
      <c r="I38" s="45" t="s">
        <v>67</v>
      </c>
    </row>
    <row r="39" spans="1:10" ht="27" customHeight="1">
      <c r="A39" s="38">
        <v>13</v>
      </c>
      <c r="B39" s="37" t="s">
        <v>71</v>
      </c>
      <c r="C39" s="45" t="s">
        <v>72</v>
      </c>
      <c r="D39" s="37" t="s">
        <v>27</v>
      </c>
    </row>
    <row r="40" spans="1:10" ht="27" customHeight="1">
      <c r="A40" s="38">
        <v>14</v>
      </c>
      <c r="B40" s="37" t="s">
        <v>73</v>
      </c>
      <c r="C40" s="37" t="s">
        <v>74</v>
      </c>
      <c r="D40" s="37" t="s">
        <v>27</v>
      </c>
    </row>
    <row r="41" spans="1:10" ht="27" customHeight="1">
      <c r="A41" s="38">
        <v>15</v>
      </c>
      <c r="B41" s="37" t="s">
        <v>75</v>
      </c>
      <c r="C41" s="45" t="s">
        <v>76</v>
      </c>
      <c r="D41" s="37" t="s">
        <v>27</v>
      </c>
    </row>
    <row r="42" spans="1:10" ht="27" customHeight="1">
      <c r="A42" s="38">
        <v>16</v>
      </c>
      <c r="B42" s="37" t="s">
        <v>35</v>
      </c>
      <c r="C42" s="37" t="s">
        <v>77</v>
      </c>
      <c r="D42" s="37" t="s">
        <v>30</v>
      </c>
    </row>
    <row r="43" spans="1:10" ht="27" customHeight="1">
      <c r="A43" s="38">
        <v>17</v>
      </c>
      <c r="B43" s="37" t="s">
        <v>36</v>
      </c>
      <c r="C43" s="37" t="s">
        <v>36</v>
      </c>
      <c r="D43" s="37" t="s">
        <v>11</v>
      </c>
    </row>
    <row r="44" spans="1:10" ht="27" customHeight="1">
      <c r="A44" s="38">
        <v>18</v>
      </c>
      <c r="B44" s="37" t="s">
        <v>78</v>
      </c>
      <c r="C44" s="37" t="s">
        <v>79</v>
      </c>
      <c r="D44" s="37" t="s">
        <v>32</v>
      </c>
    </row>
    <row r="45" spans="1:10" ht="27" customHeight="1">
      <c r="A45" s="38">
        <v>19</v>
      </c>
      <c r="B45" s="37" t="s">
        <v>80</v>
      </c>
      <c r="C45" s="45" t="s">
        <v>48</v>
      </c>
      <c r="D45" s="37" t="s">
        <v>30</v>
      </c>
    </row>
    <row r="46" spans="1:10" ht="27" customHeight="1">
      <c r="A46" s="38">
        <v>20</v>
      </c>
      <c r="B46" s="37" t="s">
        <v>81</v>
      </c>
      <c r="C46" s="37" t="s">
        <v>82</v>
      </c>
      <c r="D46" s="37" t="s">
        <v>34</v>
      </c>
    </row>
    <row r="47" spans="1:10" ht="27" customHeight="1">
      <c r="A47" s="38">
        <v>21</v>
      </c>
      <c r="B47" s="37" t="s">
        <v>83</v>
      </c>
      <c r="C47" s="37" t="s">
        <v>84</v>
      </c>
      <c r="D47" s="37" t="s">
        <v>85</v>
      </c>
    </row>
    <row r="48" spans="1:10" ht="27" customHeight="1">
      <c r="A48" s="38">
        <v>22</v>
      </c>
      <c r="B48" s="37" t="s">
        <v>41</v>
      </c>
      <c r="C48" s="37" t="s">
        <v>86</v>
      </c>
      <c r="D48" s="37"/>
    </row>
    <row r="52" spans="1:3" ht="15">
      <c r="A52" s="55"/>
      <c r="B52" s="52" t="s">
        <v>87</v>
      </c>
      <c r="C52" s="52" t="s">
        <v>88</v>
      </c>
    </row>
    <row r="53" spans="1:3" ht="14.25">
      <c r="A53" s="55">
        <v>1</v>
      </c>
      <c r="B53" s="55" t="s">
        <v>47</v>
      </c>
      <c r="C53" s="51" t="s">
        <v>89</v>
      </c>
    </row>
    <row r="54" spans="1:3" ht="14.25">
      <c r="A54" s="55">
        <v>2</v>
      </c>
      <c r="B54" s="55" t="s">
        <v>50</v>
      </c>
      <c r="C54" s="51" t="s">
        <v>90</v>
      </c>
    </row>
    <row r="55" spans="1:3" ht="28.5">
      <c r="A55" s="55">
        <v>3</v>
      </c>
      <c r="B55" s="55" t="s">
        <v>56</v>
      </c>
      <c r="C55" s="51" t="s">
        <v>91</v>
      </c>
    </row>
    <row r="56" spans="1:3" ht="14.25">
      <c r="A56" s="55">
        <v>4</v>
      </c>
      <c r="B56" s="55" t="s">
        <v>46</v>
      </c>
      <c r="C56" s="51" t="s">
        <v>92</v>
      </c>
    </row>
    <row r="57" spans="1:3" ht="14.25">
      <c r="A57" s="55">
        <v>5</v>
      </c>
      <c r="B57" s="55" t="s">
        <v>60</v>
      </c>
      <c r="C57" s="51" t="s">
        <v>92</v>
      </c>
    </row>
    <row r="58" spans="1:3" ht="14.25">
      <c r="A58" s="55">
        <v>6</v>
      </c>
      <c r="B58" s="55" t="s">
        <v>49</v>
      </c>
      <c r="C58" s="51" t="s">
        <v>92</v>
      </c>
    </row>
    <row r="59" spans="1:3" ht="28.5">
      <c r="A59" s="55">
        <v>7</v>
      </c>
      <c r="B59" s="55" t="s">
        <v>62</v>
      </c>
      <c r="C59" s="51" t="s">
        <v>92</v>
      </c>
    </row>
    <row r="60" spans="1:3" ht="28.5">
      <c r="A60" s="55">
        <v>8</v>
      </c>
      <c r="B60" s="55" t="s">
        <v>64</v>
      </c>
      <c r="C60" s="51" t="s">
        <v>93</v>
      </c>
    </row>
    <row r="61" spans="1:3" ht="28.5">
      <c r="A61" s="55">
        <v>9</v>
      </c>
      <c r="B61" s="55" t="s">
        <v>68</v>
      </c>
      <c r="C61" s="51" t="s">
        <v>94</v>
      </c>
    </row>
    <row r="62" spans="1:3" ht="28.5">
      <c r="A62" s="55">
        <v>10</v>
      </c>
      <c r="B62" s="55" t="s">
        <v>70</v>
      </c>
      <c r="C62" s="51" t="s">
        <v>94</v>
      </c>
    </row>
    <row r="63" spans="1:3" ht="14.25">
      <c r="A63" s="55">
        <v>11</v>
      </c>
      <c r="B63" s="55" t="s">
        <v>67</v>
      </c>
      <c r="C63" s="51" t="s">
        <v>94</v>
      </c>
    </row>
    <row r="64" spans="1:3" ht="14.25">
      <c r="A64" s="58">
        <v>12</v>
      </c>
      <c r="B64" s="55" t="s">
        <v>95</v>
      </c>
      <c r="C64" s="56" t="s">
        <v>96</v>
      </c>
    </row>
    <row r="65" spans="2:3" ht="14.25">
      <c r="B65" s="55" t="s">
        <v>97</v>
      </c>
      <c r="C65" s="55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194"/>
  <sheetViews>
    <sheetView showGridLines="0" tabSelected="1" topLeftCell="A11" zoomScale="80" zoomScaleNormal="80" zoomScaleSheetLayoutView="85" zoomScalePageLayoutView="130" workbookViewId="0">
      <pane xSplit="6" ySplit="3" topLeftCell="G14" activePane="bottomRight" state="frozen"/>
      <selection activeCell="A11" sqref="A11"/>
      <selection pane="topRight" activeCell="G11" sqref="G11"/>
      <selection pane="bottomLeft" activeCell="A14" sqref="A14"/>
      <selection pane="bottomRight" activeCell="L15" sqref="L15"/>
    </sheetView>
  </sheetViews>
  <sheetFormatPr baseColWidth="10" defaultColWidth="11.42578125" defaultRowHeight="11.25" outlineLevelRow="1"/>
  <cols>
    <col min="1" max="1" width="16.140625" style="29" customWidth="1"/>
    <col min="2" max="2" width="14.5703125" style="10" customWidth="1"/>
    <col min="3" max="3" width="12.85546875" style="8" customWidth="1"/>
    <col min="4" max="4" width="20.140625" style="26" customWidth="1"/>
    <col min="5" max="5" width="18.85546875" style="16" customWidth="1"/>
    <col min="6" max="6" width="5.28515625" style="2" customWidth="1"/>
    <col min="7" max="7" width="33.85546875" style="2" customWidth="1"/>
    <col min="8" max="8" width="12.140625" style="2" customWidth="1"/>
    <col min="9" max="9" width="15" style="2" customWidth="1"/>
    <col min="10" max="10" width="9.7109375" style="2" customWidth="1"/>
    <col min="11" max="11" width="4.7109375" style="10" customWidth="1"/>
    <col min="12" max="12" width="27.28515625" style="2" customWidth="1"/>
    <col min="13" max="13" width="14.42578125" style="2" customWidth="1"/>
    <col min="14" max="14" width="28.7109375" style="10" customWidth="1"/>
    <col min="15" max="15" width="28.28515625" style="10" customWidth="1"/>
    <col min="16" max="16" width="17.5703125" style="6" customWidth="1"/>
    <col min="17" max="17" width="14.85546875" style="5" customWidth="1"/>
    <col min="18" max="18" width="14.5703125" style="5" customWidth="1"/>
    <col min="19" max="19" width="20" style="5" customWidth="1"/>
    <col min="20" max="20" width="10.5703125" style="5" customWidth="1"/>
    <col min="21" max="21" width="28" style="1" customWidth="1"/>
    <col min="22" max="22" width="11.42578125" style="1" customWidth="1"/>
    <col min="23" max="23" width="9.85546875" style="1" customWidth="1"/>
    <col min="24" max="26" width="11.140625" style="1" customWidth="1"/>
    <col min="27" max="27" width="13.42578125" style="1" customWidth="1"/>
    <col min="28" max="28" width="21.42578125" style="1" bestFit="1" customWidth="1"/>
    <col min="29" max="31" width="9.42578125" style="1" customWidth="1"/>
    <col min="32" max="32" width="12.7109375" style="1" customWidth="1"/>
    <col min="33" max="33" width="10.140625" style="1" customWidth="1"/>
    <col min="34" max="34" width="12" style="1" customWidth="1"/>
    <col min="35" max="36" width="10.140625" style="1" customWidth="1"/>
    <col min="37" max="37" width="12.7109375" style="1" customWidth="1"/>
    <col min="38" max="38" width="11.42578125" style="1" customWidth="1"/>
    <col min="39" max="40" width="9.140625" style="1" customWidth="1"/>
    <col min="41" max="41" width="11.85546875" style="1" customWidth="1"/>
    <col min="42" max="42" width="12.7109375" style="1" customWidth="1"/>
    <col min="43" max="43" width="2.5703125" style="1" customWidth="1"/>
    <col min="44" max="44" width="36.7109375" style="1" bestFit="1" customWidth="1"/>
    <col min="45" max="16384" width="11.42578125" style="1"/>
  </cols>
  <sheetData>
    <row r="1" spans="1:48" ht="15" customHeight="1">
      <c r="A1" s="150"/>
      <c r="B1" s="130" t="s">
        <v>98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7"/>
    </row>
    <row r="2" spans="1:48" ht="15" customHeight="1">
      <c r="A2" s="15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9"/>
    </row>
    <row r="3" spans="1:48" ht="21.75" customHeight="1" thickBot="1">
      <c r="A3" s="152"/>
      <c r="B3" s="132" t="s">
        <v>99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4"/>
    </row>
    <row r="4" spans="1:48" ht="12" customHeight="1">
      <c r="B4" s="57"/>
      <c r="C4" s="57"/>
      <c r="D4" s="57"/>
      <c r="E4" s="57"/>
      <c r="F4" s="57"/>
      <c r="G4" s="57"/>
      <c r="H4" s="57"/>
      <c r="I4" s="57"/>
      <c r="J4" s="57"/>
      <c r="K4" s="73"/>
      <c r="L4" s="57"/>
      <c r="M4" s="57"/>
      <c r="N4" s="73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48" ht="12" customHeight="1" thickBot="1">
      <c r="B5" s="57"/>
      <c r="C5" s="57"/>
      <c r="D5" s="57"/>
      <c r="E5" s="57"/>
      <c r="F5" s="57"/>
      <c r="G5" s="57"/>
      <c r="H5" s="57"/>
      <c r="I5" s="57"/>
      <c r="J5" s="57"/>
      <c r="K5" s="73"/>
      <c r="L5" s="57"/>
      <c r="M5" s="57"/>
      <c r="N5" s="73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48" ht="12" thickBot="1">
      <c r="A6" s="147" t="s">
        <v>100</v>
      </c>
      <c r="B6" s="153" t="s">
        <v>101</v>
      </c>
      <c r="C6" s="154"/>
      <c r="D6" s="155"/>
      <c r="F6" s="3"/>
      <c r="G6" s="3"/>
      <c r="H6" s="3"/>
      <c r="I6" s="3"/>
      <c r="J6" s="3"/>
      <c r="L6" s="3"/>
      <c r="M6" s="3"/>
    </row>
    <row r="7" spans="1:48">
      <c r="A7" s="148"/>
      <c r="B7" s="156" t="s">
        <v>102</v>
      </c>
      <c r="C7" s="157"/>
      <c r="D7" s="24">
        <v>7</v>
      </c>
      <c r="F7" s="3"/>
      <c r="G7" s="3"/>
      <c r="H7" s="3"/>
      <c r="I7" s="3"/>
      <c r="J7" s="3"/>
      <c r="L7" s="3"/>
      <c r="M7" s="3"/>
      <c r="N7" s="74"/>
      <c r="O7" s="5"/>
    </row>
    <row r="8" spans="1:48" ht="12" thickBot="1">
      <c r="A8" s="149"/>
      <c r="B8" s="158" t="s">
        <v>103</v>
      </c>
      <c r="C8" s="159"/>
      <c r="D8" s="25">
        <v>50</v>
      </c>
      <c r="F8" s="3"/>
      <c r="G8" s="3"/>
      <c r="H8" s="3"/>
      <c r="I8" s="3"/>
      <c r="J8" s="3"/>
      <c r="L8" s="3"/>
      <c r="M8" s="3"/>
      <c r="N8" s="74"/>
      <c r="O8" s="5"/>
    </row>
    <row r="9" spans="1:48" ht="12" thickBot="1">
      <c r="A9" s="27">
        <v>45260</v>
      </c>
      <c r="B9" s="180" t="s">
        <v>104</v>
      </c>
      <c r="C9" s="181"/>
      <c r="D9" s="59">
        <v>1</v>
      </c>
      <c r="F9" s="3"/>
      <c r="G9" s="3"/>
      <c r="H9" s="3"/>
      <c r="I9" s="3"/>
      <c r="J9" s="3"/>
      <c r="L9" s="3"/>
      <c r="M9" s="3"/>
    </row>
    <row r="11" spans="1:48" ht="21" customHeight="1">
      <c r="A11" s="123" t="s">
        <v>105</v>
      </c>
      <c r="B11" s="123" t="s">
        <v>106</v>
      </c>
      <c r="C11" s="123" t="s">
        <v>107</v>
      </c>
      <c r="D11" s="123" t="s">
        <v>108</v>
      </c>
      <c r="E11" s="123" t="s">
        <v>109</v>
      </c>
      <c r="F11" s="160" t="s">
        <v>42</v>
      </c>
      <c r="G11" s="160" t="s">
        <v>110</v>
      </c>
      <c r="H11" s="190" t="s">
        <v>111</v>
      </c>
      <c r="I11" s="191"/>
      <c r="J11" s="188" t="s">
        <v>112</v>
      </c>
      <c r="K11" s="174" t="s">
        <v>113</v>
      </c>
      <c r="L11" s="177" t="s">
        <v>114</v>
      </c>
      <c r="M11" s="172" t="s">
        <v>115</v>
      </c>
      <c r="N11" s="160" t="s">
        <v>116</v>
      </c>
      <c r="O11" s="160" t="s">
        <v>117</v>
      </c>
      <c r="P11" s="182" t="s">
        <v>118</v>
      </c>
      <c r="Q11" s="182"/>
      <c r="R11" s="182"/>
      <c r="S11" s="169" t="s">
        <v>119</v>
      </c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1"/>
      <c r="AR11" s="160" t="s">
        <v>120</v>
      </c>
      <c r="AS11" s="5"/>
      <c r="AT11" s="5"/>
      <c r="AU11" s="5"/>
      <c r="AV11" s="5"/>
    </row>
    <row r="12" spans="1:48" ht="41.25" customHeight="1">
      <c r="A12" s="123"/>
      <c r="B12" s="123"/>
      <c r="C12" s="123"/>
      <c r="D12" s="123"/>
      <c r="E12" s="123"/>
      <c r="F12" s="160"/>
      <c r="G12" s="160"/>
      <c r="H12" s="192"/>
      <c r="I12" s="193"/>
      <c r="J12" s="188"/>
      <c r="K12" s="175"/>
      <c r="L12" s="178"/>
      <c r="M12" s="189"/>
      <c r="N12" s="160"/>
      <c r="O12" s="160"/>
      <c r="P12" s="183" t="s">
        <v>121</v>
      </c>
      <c r="Q12" s="183" t="s">
        <v>122</v>
      </c>
      <c r="R12" s="183" t="s">
        <v>123</v>
      </c>
      <c r="S12" s="172" t="s">
        <v>124</v>
      </c>
      <c r="T12" s="172" t="s">
        <v>125</v>
      </c>
      <c r="U12" s="172" t="s">
        <v>126</v>
      </c>
      <c r="V12" s="172" t="s">
        <v>127</v>
      </c>
      <c r="W12" s="172" t="s">
        <v>128</v>
      </c>
      <c r="X12" s="169" t="s">
        <v>129</v>
      </c>
      <c r="Y12" s="170"/>
      <c r="Z12" s="170"/>
      <c r="AA12" s="170"/>
      <c r="AB12" s="171"/>
      <c r="AC12" s="161" t="s">
        <v>130</v>
      </c>
      <c r="AD12" s="162"/>
      <c r="AE12" s="162"/>
      <c r="AF12" s="162"/>
      <c r="AG12" s="162"/>
      <c r="AH12" s="163" t="s">
        <v>131</v>
      </c>
      <c r="AI12" s="164"/>
      <c r="AJ12" s="164"/>
      <c r="AK12" s="164"/>
      <c r="AL12" s="165"/>
      <c r="AM12" s="166" t="s">
        <v>132</v>
      </c>
      <c r="AN12" s="167"/>
      <c r="AO12" s="167"/>
      <c r="AP12" s="167"/>
      <c r="AQ12" s="168"/>
      <c r="AR12" s="160"/>
      <c r="AS12" s="5"/>
      <c r="AT12" s="5"/>
      <c r="AU12" s="5"/>
      <c r="AV12" s="5"/>
    </row>
    <row r="13" spans="1:48" ht="21.75" customHeight="1">
      <c r="A13" s="124"/>
      <c r="B13" s="124"/>
      <c r="C13" s="124"/>
      <c r="D13" s="124"/>
      <c r="E13" s="124"/>
      <c r="F13" s="160"/>
      <c r="G13" s="160"/>
      <c r="H13" s="41" t="s">
        <v>133</v>
      </c>
      <c r="I13" s="41" t="s">
        <v>134</v>
      </c>
      <c r="J13" s="188"/>
      <c r="K13" s="176"/>
      <c r="L13" s="179"/>
      <c r="M13" s="173"/>
      <c r="N13" s="160"/>
      <c r="O13" s="160"/>
      <c r="P13" s="184"/>
      <c r="Q13" s="184"/>
      <c r="R13" s="184"/>
      <c r="S13" s="173"/>
      <c r="T13" s="173"/>
      <c r="U13" s="173"/>
      <c r="V13" s="173"/>
      <c r="W13" s="173"/>
      <c r="X13" s="41" t="s">
        <v>135</v>
      </c>
      <c r="Y13" s="41" t="s">
        <v>136</v>
      </c>
      <c r="Z13" s="41" t="s">
        <v>137</v>
      </c>
      <c r="AA13" s="41" t="s">
        <v>138</v>
      </c>
      <c r="AB13" s="41" t="s">
        <v>139</v>
      </c>
      <c r="AC13" s="42" t="s">
        <v>135</v>
      </c>
      <c r="AD13" s="42" t="s">
        <v>136</v>
      </c>
      <c r="AE13" s="42" t="s">
        <v>137</v>
      </c>
      <c r="AF13" s="42" t="s">
        <v>138</v>
      </c>
      <c r="AG13" s="42" t="s">
        <v>139</v>
      </c>
      <c r="AH13" s="43" t="s">
        <v>135</v>
      </c>
      <c r="AI13" s="43" t="s">
        <v>136</v>
      </c>
      <c r="AJ13" s="43" t="s">
        <v>137</v>
      </c>
      <c r="AK13" s="43" t="s">
        <v>138</v>
      </c>
      <c r="AL13" s="43" t="s">
        <v>139</v>
      </c>
      <c r="AM13" s="44" t="s">
        <v>135</v>
      </c>
      <c r="AN13" s="44" t="s">
        <v>136</v>
      </c>
      <c r="AO13" s="44" t="s">
        <v>137</v>
      </c>
      <c r="AP13" s="44" t="s">
        <v>138</v>
      </c>
      <c r="AQ13" s="44" t="s">
        <v>139</v>
      </c>
      <c r="AR13" s="160"/>
      <c r="AS13" s="5"/>
      <c r="AT13" s="5"/>
      <c r="AU13" s="5"/>
      <c r="AV13" s="5"/>
    </row>
    <row r="14" spans="1:48" s="11" customFormat="1" ht="33.75" customHeight="1">
      <c r="A14" s="125" t="s">
        <v>95</v>
      </c>
      <c r="B14" s="125" t="s">
        <v>34</v>
      </c>
      <c r="C14" s="125" t="s">
        <v>89</v>
      </c>
      <c r="D14" s="125" t="s">
        <v>15</v>
      </c>
      <c r="E14" s="201" t="s">
        <v>183</v>
      </c>
      <c r="F14" s="60" t="s">
        <v>140</v>
      </c>
      <c r="G14" s="18" t="s">
        <v>141</v>
      </c>
      <c r="H14" s="21">
        <f>MIN(H15:H17)</f>
        <v>45677</v>
      </c>
      <c r="I14" s="21">
        <f>MAX(I15:I17,L15:L17)</f>
        <v>45778</v>
      </c>
      <c r="J14" s="19">
        <f>IF(K14="Si",0,(IF(L14&lt;&gt;"",IF(L14&gt;$A$9,(IF(($A$9+35)&gt;L14,20,5)),0),(IF(I14&gt;$A$9,(IF(($A$9+35)&gt;I14,20,5)),0)))))</f>
        <v>5</v>
      </c>
      <c r="K14" s="85"/>
      <c r="L14" s="32"/>
      <c r="M14" s="20">
        <f>AVERAGE(M15:M17)</f>
        <v>0</v>
      </c>
      <c r="N14" s="75"/>
      <c r="O14" s="88"/>
      <c r="P14" s="142"/>
      <c r="Q14" s="142"/>
      <c r="R14" s="136"/>
      <c r="S14" s="144" t="s">
        <v>159</v>
      </c>
      <c r="T14" s="107" t="s">
        <v>160</v>
      </c>
      <c r="U14" s="144" t="s">
        <v>182</v>
      </c>
      <c r="V14" s="107" t="s">
        <v>25</v>
      </c>
      <c r="W14" s="111">
        <f>X14+AC14+AH14</f>
        <v>1</v>
      </c>
      <c r="X14" s="105">
        <v>0</v>
      </c>
      <c r="Y14" s="105"/>
      <c r="Z14" s="105"/>
      <c r="AA14" s="136"/>
      <c r="AB14" s="105"/>
      <c r="AC14" s="105">
        <v>0</v>
      </c>
      <c r="AD14" s="105"/>
      <c r="AE14" s="105"/>
      <c r="AF14" s="136"/>
      <c r="AG14" s="105"/>
      <c r="AH14" s="105">
        <v>1</v>
      </c>
      <c r="AI14" s="105"/>
      <c r="AJ14" s="105"/>
      <c r="AK14" s="136"/>
      <c r="AL14" s="105"/>
      <c r="AM14" s="105"/>
      <c r="AN14" s="105"/>
      <c r="AO14" s="105"/>
      <c r="AP14" s="136"/>
      <c r="AQ14" s="105"/>
      <c r="AR14" s="105"/>
      <c r="AS14" s="13"/>
      <c r="AT14" s="13"/>
      <c r="AU14" s="13"/>
      <c r="AV14" s="13"/>
    </row>
    <row r="15" spans="1:48" s="12" customFormat="1" ht="36.75" customHeight="1" outlineLevel="1">
      <c r="A15" s="125"/>
      <c r="B15" s="125"/>
      <c r="C15" s="125"/>
      <c r="D15" s="125"/>
      <c r="E15" s="201"/>
      <c r="F15" s="61" t="s">
        <v>142</v>
      </c>
      <c r="G15" s="30" t="s">
        <v>178</v>
      </c>
      <c r="H15" s="83">
        <v>45677</v>
      </c>
      <c r="I15" s="83">
        <v>45717</v>
      </c>
      <c r="J15" s="22">
        <f t="shared" ref="J15:J19" si="0">IF(K15="Si",0,(IF(L15&lt;&gt;"",IF(L15&gt;$A$9,(IF(($A$9+35)&gt;L15,20,5)),0),(IF(I15&gt;$A$9,(IF(($A$9+35)&gt;I15,20,5)),0)))))</f>
        <v>5</v>
      </c>
      <c r="K15" s="86" t="s">
        <v>8</v>
      </c>
      <c r="L15" s="31"/>
      <c r="M15" s="23">
        <f t="shared" ref="M15:M17" si="1">IF(K15="Si",100%,0%)</f>
        <v>0</v>
      </c>
      <c r="N15" s="70" t="s">
        <v>170</v>
      </c>
      <c r="O15" s="186" t="s">
        <v>168</v>
      </c>
      <c r="P15" s="143"/>
      <c r="Q15" s="143"/>
      <c r="R15" s="137"/>
      <c r="S15" s="145"/>
      <c r="T15" s="146"/>
      <c r="U15" s="145"/>
      <c r="V15" s="108"/>
      <c r="W15" s="112"/>
      <c r="X15" s="106"/>
      <c r="Y15" s="106"/>
      <c r="Z15" s="106"/>
      <c r="AA15" s="137"/>
      <c r="AB15" s="106"/>
      <c r="AC15" s="106"/>
      <c r="AD15" s="106"/>
      <c r="AE15" s="106"/>
      <c r="AF15" s="137"/>
      <c r="AG15" s="106"/>
      <c r="AH15" s="106"/>
      <c r="AI15" s="106"/>
      <c r="AJ15" s="106"/>
      <c r="AK15" s="137"/>
      <c r="AL15" s="106"/>
      <c r="AM15" s="106"/>
      <c r="AN15" s="106"/>
      <c r="AO15" s="106"/>
      <c r="AP15" s="137"/>
      <c r="AQ15" s="106"/>
      <c r="AR15" s="106"/>
      <c r="AS15" s="14"/>
      <c r="AT15" s="14"/>
      <c r="AU15" s="14"/>
      <c r="AV15" s="14"/>
    </row>
    <row r="16" spans="1:48" s="12" customFormat="1" ht="40.5" customHeight="1" outlineLevel="1">
      <c r="A16" s="125"/>
      <c r="B16" s="125"/>
      <c r="C16" s="125"/>
      <c r="D16" s="125"/>
      <c r="E16" s="201"/>
      <c r="F16" s="61" t="s">
        <v>143</v>
      </c>
      <c r="G16" s="30" t="s">
        <v>169</v>
      </c>
      <c r="H16" s="83">
        <v>45677</v>
      </c>
      <c r="I16" s="83">
        <v>45748</v>
      </c>
      <c r="J16" s="22">
        <f t="shared" si="0"/>
        <v>5</v>
      </c>
      <c r="K16" s="86" t="s">
        <v>8</v>
      </c>
      <c r="L16" s="31"/>
      <c r="M16" s="23">
        <f t="shared" si="1"/>
        <v>0</v>
      </c>
      <c r="N16" s="70" t="s">
        <v>170</v>
      </c>
      <c r="O16" s="187"/>
      <c r="P16" s="143"/>
      <c r="Q16" s="143"/>
      <c r="R16" s="137"/>
      <c r="S16" s="145"/>
      <c r="T16" s="146"/>
      <c r="U16" s="145"/>
      <c r="V16" s="108"/>
      <c r="W16" s="112"/>
      <c r="X16" s="106"/>
      <c r="Y16" s="106"/>
      <c r="Z16" s="106"/>
      <c r="AA16" s="137"/>
      <c r="AB16" s="106"/>
      <c r="AC16" s="106"/>
      <c r="AD16" s="106"/>
      <c r="AE16" s="106"/>
      <c r="AF16" s="137"/>
      <c r="AG16" s="106"/>
      <c r="AH16" s="106"/>
      <c r="AI16" s="106"/>
      <c r="AJ16" s="106"/>
      <c r="AK16" s="137"/>
      <c r="AL16" s="106"/>
      <c r="AM16" s="106"/>
      <c r="AN16" s="106"/>
      <c r="AO16" s="106"/>
      <c r="AP16" s="137"/>
      <c r="AQ16" s="106"/>
      <c r="AR16" s="106"/>
      <c r="AS16" s="14"/>
      <c r="AT16" s="14"/>
      <c r="AU16" s="14"/>
      <c r="AV16" s="14"/>
    </row>
    <row r="17" spans="1:48" s="12" customFormat="1" ht="36.75" customHeight="1" outlineLevel="1">
      <c r="A17" s="125"/>
      <c r="B17" s="125"/>
      <c r="C17" s="125"/>
      <c r="D17" s="125"/>
      <c r="E17" s="201"/>
      <c r="F17" s="62" t="s">
        <v>144</v>
      </c>
      <c r="G17" s="30" t="s">
        <v>177</v>
      </c>
      <c r="H17" s="83">
        <v>45677</v>
      </c>
      <c r="I17" s="83">
        <v>45778</v>
      </c>
      <c r="J17" s="22">
        <f t="shared" ref="J17" si="2">IF(K17="Si",0,(IF(L17&lt;&gt;"",IF(L17&gt;$A$9,(IF(($A$9+35)&gt;L17,20,5)),0),(IF(I17&gt;$A$9,(IF(($A$9+35)&gt;I17,20,5)),0)))))</f>
        <v>5</v>
      </c>
      <c r="K17" s="86" t="s">
        <v>8</v>
      </c>
      <c r="L17" s="31"/>
      <c r="M17" s="23">
        <f t="shared" si="1"/>
        <v>0</v>
      </c>
      <c r="N17" s="70" t="s">
        <v>170</v>
      </c>
      <c r="O17" s="187"/>
      <c r="P17" s="143"/>
      <c r="Q17" s="143"/>
      <c r="R17" s="137"/>
      <c r="S17" s="145"/>
      <c r="T17" s="146"/>
      <c r="U17" s="145"/>
      <c r="V17" s="108"/>
      <c r="W17" s="112"/>
      <c r="X17" s="106"/>
      <c r="Y17" s="106"/>
      <c r="Z17" s="106"/>
      <c r="AA17" s="137"/>
      <c r="AB17" s="106"/>
      <c r="AC17" s="106"/>
      <c r="AD17" s="106"/>
      <c r="AE17" s="106"/>
      <c r="AF17" s="137"/>
      <c r="AG17" s="106"/>
      <c r="AH17" s="106"/>
      <c r="AI17" s="106"/>
      <c r="AJ17" s="106"/>
      <c r="AK17" s="137"/>
      <c r="AL17" s="106"/>
      <c r="AM17" s="106"/>
      <c r="AN17" s="106"/>
      <c r="AO17" s="106"/>
      <c r="AP17" s="137"/>
      <c r="AQ17" s="106"/>
      <c r="AR17" s="106"/>
      <c r="AS17" s="14"/>
      <c r="AT17" s="14"/>
      <c r="AU17" s="14"/>
      <c r="AV17" s="14"/>
    </row>
    <row r="18" spans="1:48" s="11" customFormat="1" ht="32.25" customHeight="1">
      <c r="A18" s="125" t="s">
        <v>95</v>
      </c>
      <c r="B18" s="125" t="s">
        <v>34</v>
      </c>
      <c r="C18" s="125" t="s">
        <v>89</v>
      </c>
      <c r="D18" s="125" t="s">
        <v>15</v>
      </c>
      <c r="E18" s="202" t="s">
        <v>184</v>
      </c>
      <c r="F18" s="60" t="s">
        <v>145</v>
      </c>
      <c r="G18" s="18" t="s">
        <v>141</v>
      </c>
      <c r="H18" s="21">
        <f>MIN(H19)</f>
        <v>45677</v>
      </c>
      <c r="I18" s="21">
        <f>MAX(I19)</f>
        <v>45838</v>
      </c>
      <c r="J18" s="19">
        <f t="shared" si="0"/>
        <v>5</v>
      </c>
      <c r="K18" s="85"/>
      <c r="L18" s="32"/>
      <c r="M18" s="20">
        <f ca="1">AVERAGE(M18:M19)</f>
        <v>0</v>
      </c>
      <c r="N18" s="67"/>
      <c r="O18" s="63"/>
      <c r="P18" s="117"/>
      <c r="Q18" s="117"/>
      <c r="R18" s="117"/>
      <c r="S18" s="107" t="s">
        <v>179</v>
      </c>
      <c r="T18" s="107" t="s">
        <v>161</v>
      </c>
      <c r="U18" s="107" t="s">
        <v>179</v>
      </c>
      <c r="V18" s="107" t="s">
        <v>28</v>
      </c>
      <c r="W18" s="115">
        <v>1</v>
      </c>
      <c r="X18" s="107"/>
      <c r="Y18" s="109"/>
      <c r="Z18" s="109"/>
      <c r="AA18" s="109"/>
      <c r="AB18" s="109"/>
      <c r="AC18" s="109">
        <v>1</v>
      </c>
      <c r="AD18" s="109"/>
      <c r="AE18" s="109"/>
      <c r="AF18" s="109"/>
      <c r="AG18" s="109"/>
      <c r="AH18" s="107"/>
      <c r="AI18" s="109"/>
      <c r="AJ18" s="105"/>
      <c r="AK18" s="109"/>
      <c r="AL18" s="109"/>
      <c r="AM18" s="109"/>
      <c r="AN18" s="109"/>
      <c r="AO18" s="109"/>
      <c r="AP18" s="109"/>
      <c r="AQ18" s="109"/>
      <c r="AR18" s="138"/>
      <c r="AS18" s="13"/>
      <c r="AT18" s="13"/>
      <c r="AU18" s="13"/>
      <c r="AV18" s="13"/>
    </row>
    <row r="19" spans="1:48" s="11" customFormat="1" ht="38.25" customHeight="1">
      <c r="A19" s="125"/>
      <c r="B19" s="125"/>
      <c r="C19" s="125"/>
      <c r="D19" s="125"/>
      <c r="E19" s="203"/>
      <c r="F19" s="194" t="s">
        <v>146</v>
      </c>
      <c r="G19" s="195" t="s">
        <v>200</v>
      </c>
      <c r="H19" s="196">
        <v>45677</v>
      </c>
      <c r="I19" s="196">
        <v>45838</v>
      </c>
      <c r="J19" s="197">
        <f t="shared" si="0"/>
        <v>5</v>
      </c>
      <c r="K19" s="198" t="s">
        <v>8</v>
      </c>
      <c r="L19" s="198"/>
      <c r="M19" s="199">
        <f>IF(K19="Si",100%,0%)</f>
        <v>0</v>
      </c>
      <c r="N19" s="200" t="s">
        <v>173</v>
      </c>
      <c r="O19" s="185" t="s">
        <v>168</v>
      </c>
      <c r="P19" s="118"/>
      <c r="Q19" s="118"/>
      <c r="R19" s="118"/>
      <c r="S19" s="108"/>
      <c r="T19" s="108"/>
      <c r="U19" s="108"/>
      <c r="V19" s="108"/>
      <c r="W19" s="116"/>
      <c r="X19" s="108"/>
      <c r="Y19" s="110"/>
      <c r="Z19" s="110"/>
      <c r="AA19" s="110"/>
      <c r="AB19" s="110"/>
      <c r="AC19" s="110"/>
      <c r="AD19" s="110"/>
      <c r="AE19" s="110"/>
      <c r="AF19" s="110"/>
      <c r="AG19" s="110"/>
      <c r="AH19" s="108"/>
      <c r="AI19" s="110"/>
      <c r="AJ19" s="106"/>
      <c r="AK19" s="110"/>
      <c r="AL19" s="110"/>
      <c r="AM19" s="110"/>
      <c r="AN19" s="110"/>
      <c r="AO19" s="110"/>
      <c r="AP19" s="110"/>
      <c r="AQ19" s="110"/>
      <c r="AR19" s="139"/>
      <c r="AS19" s="13"/>
      <c r="AT19" s="13"/>
      <c r="AU19" s="13"/>
      <c r="AV19" s="13"/>
    </row>
    <row r="20" spans="1:48" s="11" customFormat="1" ht="39" customHeight="1">
      <c r="A20" s="125"/>
      <c r="B20" s="125"/>
      <c r="C20" s="125"/>
      <c r="D20" s="125"/>
      <c r="E20" s="203"/>
      <c r="F20" s="194"/>
      <c r="G20" s="195"/>
      <c r="H20" s="196"/>
      <c r="I20" s="196"/>
      <c r="J20" s="197"/>
      <c r="K20" s="198"/>
      <c r="L20" s="198"/>
      <c r="M20" s="199"/>
      <c r="N20" s="200"/>
      <c r="O20" s="185"/>
      <c r="P20" s="118"/>
      <c r="Q20" s="118"/>
      <c r="R20" s="118"/>
      <c r="S20" s="108"/>
      <c r="T20" s="108"/>
      <c r="U20" s="108"/>
      <c r="V20" s="108"/>
      <c r="W20" s="116"/>
      <c r="X20" s="108"/>
      <c r="Y20" s="110"/>
      <c r="Z20" s="110"/>
      <c r="AA20" s="110"/>
      <c r="AB20" s="110"/>
      <c r="AC20" s="110"/>
      <c r="AD20" s="110"/>
      <c r="AE20" s="110"/>
      <c r="AF20" s="110"/>
      <c r="AG20" s="110"/>
      <c r="AH20" s="108"/>
      <c r="AI20" s="110"/>
      <c r="AJ20" s="106"/>
      <c r="AK20" s="110"/>
      <c r="AL20" s="110"/>
      <c r="AM20" s="110"/>
      <c r="AN20" s="110"/>
      <c r="AO20" s="110"/>
      <c r="AP20" s="110"/>
      <c r="AQ20" s="110"/>
      <c r="AR20" s="139"/>
      <c r="AS20" s="13"/>
      <c r="AT20" s="13"/>
      <c r="AU20" s="13"/>
      <c r="AV20" s="13"/>
    </row>
    <row r="21" spans="1:48" s="12" customFormat="1" ht="45.75" customHeight="1">
      <c r="A21" s="125"/>
      <c r="B21" s="125"/>
      <c r="C21" s="125"/>
      <c r="D21" s="125"/>
      <c r="E21" s="203"/>
      <c r="F21" s="194"/>
      <c r="G21" s="195"/>
      <c r="H21" s="196"/>
      <c r="I21" s="196"/>
      <c r="J21" s="197"/>
      <c r="K21" s="198"/>
      <c r="L21" s="198"/>
      <c r="M21" s="199"/>
      <c r="N21" s="200"/>
      <c r="O21" s="185"/>
      <c r="P21" s="118"/>
      <c r="Q21" s="118"/>
      <c r="R21" s="118"/>
      <c r="S21" s="108"/>
      <c r="T21" s="108"/>
      <c r="U21" s="108"/>
      <c r="V21" s="108"/>
      <c r="W21" s="116"/>
      <c r="X21" s="108"/>
      <c r="Y21" s="110"/>
      <c r="Z21" s="110"/>
      <c r="AA21" s="110"/>
      <c r="AB21" s="110"/>
      <c r="AC21" s="110"/>
      <c r="AD21" s="110"/>
      <c r="AE21" s="110"/>
      <c r="AF21" s="110"/>
      <c r="AG21" s="110"/>
      <c r="AH21" s="140"/>
      <c r="AI21" s="141"/>
      <c r="AJ21" s="135"/>
      <c r="AK21" s="110"/>
      <c r="AL21" s="110"/>
      <c r="AM21" s="110"/>
      <c r="AN21" s="110"/>
      <c r="AO21" s="110"/>
      <c r="AP21" s="110"/>
      <c r="AQ21" s="110"/>
      <c r="AR21" s="139"/>
      <c r="AS21" s="14"/>
      <c r="AT21" s="14"/>
      <c r="AU21" s="14"/>
      <c r="AV21" s="14"/>
    </row>
    <row r="22" spans="1:48" s="11" customFormat="1" ht="26.25" customHeight="1">
      <c r="A22" s="125" t="s">
        <v>95</v>
      </c>
      <c r="B22" s="125" t="s">
        <v>34</v>
      </c>
      <c r="C22" s="125" t="s">
        <v>89</v>
      </c>
      <c r="D22" s="125" t="s">
        <v>15</v>
      </c>
      <c r="E22" s="205" t="s">
        <v>157</v>
      </c>
      <c r="F22" s="60" t="s">
        <v>147</v>
      </c>
      <c r="G22" s="18" t="s">
        <v>141</v>
      </c>
      <c r="H22" s="21">
        <f>MIN(H24:H24)</f>
        <v>45677</v>
      </c>
      <c r="I22" s="21">
        <f ca="1">MAX(I24:I25,L24:L24)</f>
        <v>45991</v>
      </c>
      <c r="J22" s="19">
        <f t="shared" ref="J22:J28" ca="1" si="3">IF(K22="Si",0,(IF(L22&lt;&gt;"",IF(L22&gt;$A$9,(IF(($A$9+35)&gt;L22,20,5)),0),(IF(I22&gt;$A$9,(IF(($A$9+35)&gt;I22,20,5)),0)))))</f>
        <v>5</v>
      </c>
      <c r="K22" s="85"/>
      <c r="L22" s="32"/>
      <c r="M22" s="20">
        <f>AVERAGE(M23:M24)</f>
        <v>0</v>
      </c>
      <c r="N22" s="67"/>
      <c r="O22" s="63"/>
      <c r="P22" s="117"/>
      <c r="Q22" s="117"/>
      <c r="R22" s="117"/>
      <c r="S22" s="107" t="s">
        <v>187</v>
      </c>
      <c r="T22" s="107" t="s">
        <v>160</v>
      </c>
      <c r="U22" s="107" t="s">
        <v>186</v>
      </c>
      <c r="V22" s="107" t="s">
        <v>28</v>
      </c>
      <c r="W22" s="111">
        <v>1</v>
      </c>
      <c r="X22" s="111">
        <v>1</v>
      </c>
      <c r="Y22" s="109"/>
      <c r="Z22" s="109"/>
      <c r="AA22" s="109"/>
      <c r="AB22" s="109"/>
      <c r="AC22" s="105">
        <v>1</v>
      </c>
      <c r="AD22" s="105"/>
      <c r="AE22" s="105"/>
      <c r="AF22" s="109"/>
      <c r="AG22" s="109"/>
      <c r="AH22" s="105">
        <v>1</v>
      </c>
      <c r="AI22" s="109"/>
      <c r="AJ22" s="105"/>
      <c r="AK22" s="109"/>
      <c r="AL22" s="109"/>
      <c r="AM22" s="105">
        <v>1</v>
      </c>
      <c r="AN22" s="109"/>
      <c r="AO22" s="109"/>
      <c r="AP22" s="109"/>
      <c r="AQ22" s="109"/>
      <c r="AR22" s="138"/>
      <c r="AS22" s="13"/>
      <c r="AT22" s="13"/>
      <c r="AU22" s="13"/>
      <c r="AV22" s="13"/>
    </row>
    <row r="23" spans="1:48" s="12" customFormat="1" ht="44.25" customHeight="1">
      <c r="A23" s="125"/>
      <c r="B23" s="125"/>
      <c r="C23" s="125"/>
      <c r="D23" s="125"/>
      <c r="E23" s="205"/>
      <c r="F23" s="62" t="s">
        <v>148</v>
      </c>
      <c r="G23" s="30" t="s">
        <v>158</v>
      </c>
      <c r="H23" s="83">
        <v>45677</v>
      </c>
      <c r="I23" s="83">
        <v>45991</v>
      </c>
      <c r="J23" s="22">
        <f t="shared" si="3"/>
        <v>5</v>
      </c>
      <c r="K23" s="87" t="s">
        <v>8</v>
      </c>
      <c r="L23" s="31"/>
      <c r="M23" s="23">
        <f>IF(K23="Si",100%,0%)</f>
        <v>0</v>
      </c>
      <c r="N23" s="70" t="s">
        <v>174</v>
      </c>
      <c r="O23" s="68" t="s">
        <v>168</v>
      </c>
      <c r="P23" s="118"/>
      <c r="Q23" s="118"/>
      <c r="R23" s="118"/>
      <c r="S23" s="108"/>
      <c r="T23" s="108"/>
      <c r="U23" s="108"/>
      <c r="V23" s="108"/>
      <c r="W23" s="112"/>
      <c r="X23" s="112"/>
      <c r="Y23" s="110"/>
      <c r="Z23" s="110"/>
      <c r="AA23" s="110"/>
      <c r="AB23" s="110"/>
      <c r="AC23" s="106"/>
      <c r="AD23" s="106"/>
      <c r="AE23" s="106"/>
      <c r="AF23" s="110"/>
      <c r="AG23" s="110"/>
      <c r="AH23" s="106"/>
      <c r="AI23" s="110"/>
      <c r="AJ23" s="106"/>
      <c r="AK23" s="110"/>
      <c r="AL23" s="110"/>
      <c r="AM23" s="106"/>
      <c r="AN23" s="110"/>
      <c r="AO23" s="110"/>
      <c r="AP23" s="110"/>
      <c r="AQ23" s="110"/>
      <c r="AR23" s="139"/>
      <c r="AS23" s="14"/>
      <c r="AT23" s="14"/>
      <c r="AU23" s="14"/>
      <c r="AV23" s="14"/>
    </row>
    <row r="24" spans="1:48" s="12" customFormat="1" ht="45.75" customHeight="1">
      <c r="A24" s="125"/>
      <c r="B24" s="125"/>
      <c r="C24" s="125"/>
      <c r="D24" s="125"/>
      <c r="E24" s="205"/>
      <c r="F24" s="62" t="s">
        <v>151</v>
      </c>
      <c r="G24" s="91" t="s">
        <v>185</v>
      </c>
      <c r="H24" s="90">
        <v>45677</v>
      </c>
      <c r="I24" s="83">
        <v>45991</v>
      </c>
      <c r="J24" s="22">
        <f>IF(K24="Si",0,(IF(L24&lt;&gt;"",IF(L24&gt;$A$9,(IF(($A$9+35)&gt;L24,20,5)),0),(IF(I24&gt;$A$9,(IF(($A$9+35)&gt;I24,20,5)),0)))))</f>
        <v>5</v>
      </c>
      <c r="K24" s="87" t="s">
        <v>8</v>
      </c>
      <c r="L24" s="72"/>
      <c r="M24" s="23">
        <f t="shared" ref="M24" si="4">IF(K24="Si",100%,0%)</f>
        <v>0</v>
      </c>
      <c r="N24" s="70" t="s">
        <v>201</v>
      </c>
      <c r="O24" s="68" t="s">
        <v>167</v>
      </c>
      <c r="P24" s="118"/>
      <c r="Q24" s="118"/>
      <c r="R24" s="118"/>
      <c r="S24" s="108"/>
      <c r="T24" s="108"/>
      <c r="U24" s="108"/>
      <c r="V24" s="108"/>
      <c r="W24" s="112"/>
      <c r="X24" s="112"/>
      <c r="Y24" s="110"/>
      <c r="Z24" s="110"/>
      <c r="AA24" s="110"/>
      <c r="AB24" s="110"/>
      <c r="AC24" s="106"/>
      <c r="AD24" s="106"/>
      <c r="AE24" s="106"/>
      <c r="AF24" s="110"/>
      <c r="AG24" s="110"/>
      <c r="AH24" s="106"/>
      <c r="AI24" s="110"/>
      <c r="AJ24" s="106"/>
      <c r="AK24" s="110"/>
      <c r="AL24" s="110"/>
      <c r="AM24" s="106"/>
      <c r="AN24" s="110"/>
      <c r="AO24" s="110"/>
      <c r="AP24" s="110"/>
      <c r="AQ24" s="110"/>
      <c r="AR24" s="139"/>
      <c r="AS24" s="14"/>
      <c r="AT24" s="14"/>
      <c r="AU24" s="14"/>
      <c r="AV24" s="14"/>
    </row>
    <row r="25" spans="1:48" s="11" customFormat="1" ht="26.25" customHeight="1">
      <c r="A25" s="206" t="s">
        <v>95</v>
      </c>
      <c r="B25" s="206" t="s">
        <v>34</v>
      </c>
      <c r="C25" s="206" t="s">
        <v>89</v>
      </c>
      <c r="D25" s="206" t="s">
        <v>15</v>
      </c>
      <c r="E25" s="204" t="s">
        <v>166</v>
      </c>
      <c r="F25" s="60">
        <v>4.0999999999999996</v>
      </c>
      <c r="G25" s="18" t="s">
        <v>141</v>
      </c>
      <c r="H25" s="21">
        <f>MIN(H26:H27)</f>
        <v>45677</v>
      </c>
      <c r="I25" s="21">
        <f ca="1">MAX(I24:I27)</f>
        <v>45991</v>
      </c>
      <c r="J25" s="19">
        <f t="shared" ca="1" si="3"/>
        <v>5</v>
      </c>
      <c r="K25" s="85"/>
      <c r="L25" s="32"/>
      <c r="M25" s="20">
        <f>AVERAGE(M26:M27)</f>
        <v>0</v>
      </c>
      <c r="N25" s="67"/>
      <c r="O25" s="63"/>
      <c r="P25" s="117"/>
      <c r="Q25" s="117"/>
      <c r="R25" s="117"/>
      <c r="S25" s="107" t="s">
        <v>162</v>
      </c>
      <c r="T25" s="107" t="s">
        <v>161</v>
      </c>
      <c r="U25" s="107" t="s">
        <v>190</v>
      </c>
      <c r="V25" s="107" t="s">
        <v>28</v>
      </c>
      <c r="W25" s="115" t="s">
        <v>156</v>
      </c>
      <c r="X25" s="111">
        <v>1</v>
      </c>
      <c r="Y25" s="109"/>
      <c r="Z25" s="105"/>
      <c r="AA25" s="109"/>
      <c r="AB25" s="109"/>
      <c r="AC25" s="111">
        <v>1</v>
      </c>
      <c r="AD25" s="109"/>
      <c r="AE25" s="109"/>
      <c r="AF25" s="109"/>
      <c r="AG25" s="109"/>
      <c r="AH25" s="111">
        <v>1</v>
      </c>
      <c r="AI25" s="109"/>
      <c r="AJ25" s="105"/>
      <c r="AK25" s="109"/>
      <c r="AL25" s="109"/>
      <c r="AM25" s="111">
        <v>1</v>
      </c>
      <c r="AN25" s="109"/>
      <c r="AO25" s="109"/>
      <c r="AP25" s="109"/>
      <c r="AQ25" s="113"/>
      <c r="AR25" s="114"/>
      <c r="AS25" s="13"/>
      <c r="AT25" s="13"/>
      <c r="AU25" s="13"/>
      <c r="AV25" s="13"/>
    </row>
    <row r="26" spans="1:48" s="12" customFormat="1" ht="57" customHeight="1">
      <c r="A26" s="206"/>
      <c r="B26" s="206"/>
      <c r="C26" s="206"/>
      <c r="D26" s="206"/>
      <c r="E26" s="204"/>
      <c r="F26" s="62" t="s">
        <v>154</v>
      </c>
      <c r="G26" s="84" t="s">
        <v>202</v>
      </c>
      <c r="H26" s="83">
        <v>45677</v>
      </c>
      <c r="I26" s="83">
        <v>45991</v>
      </c>
      <c r="J26" s="22">
        <f t="shared" si="3"/>
        <v>5</v>
      </c>
      <c r="K26" s="87" t="s">
        <v>8</v>
      </c>
      <c r="L26" s="72"/>
      <c r="M26" s="23">
        <f>IF(K26="Si",100%,0%)</f>
        <v>0</v>
      </c>
      <c r="N26" s="71" t="s">
        <v>181</v>
      </c>
      <c r="O26" s="68" t="s">
        <v>167</v>
      </c>
      <c r="P26" s="118"/>
      <c r="Q26" s="118"/>
      <c r="R26" s="118"/>
      <c r="S26" s="108"/>
      <c r="T26" s="108"/>
      <c r="U26" s="108"/>
      <c r="V26" s="108"/>
      <c r="W26" s="116"/>
      <c r="X26" s="112"/>
      <c r="Y26" s="110"/>
      <c r="Z26" s="106"/>
      <c r="AA26" s="110"/>
      <c r="AB26" s="110"/>
      <c r="AC26" s="112"/>
      <c r="AD26" s="110"/>
      <c r="AE26" s="110"/>
      <c r="AF26" s="110"/>
      <c r="AG26" s="110"/>
      <c r="AH26" s="112"/>
      <c r="AI26" s="110"/>
      <c r="AJ26" s="106"/>
      <c r="AK26" s="110"/>
      <c r="AL26" s="110"/>
      <c r="AM26" s="112"/>
      <c r="AN26" s="110"/>
      <c r="AO26" s="110"/>
      <c r="AP26" s="110"/>
      <c r="AQ26" s="113"/>
      <c r="AR26" s="114"/>
      <c r="AS26" s="14"/>
      <c r="AT26" s="14"/>
      <c r="AU26" s="14"/>
      <c r="AV26" s="14"/>
    </row>
    <row r="27" spans="1:48" s="12" customFormat="1" ht="55.5" customHeight="1">
      <c r="A27" s="206"/>
      <c r="B27" s="206"/>
      <c r="C27" s="206"/>
      <c r="D27" s="206"/>
      <c r="E27" s="204"/>
      <c r="F27" s="62" t="s">
        <v>172</v>
      </c>
      <c r="G27" s="89" t="s">
        <v>171</v>
      </c>
      <c r="H27" s="83">
        <v>45677</v>
      </c>
      <c r="I27" s="83">
        <v>45991</v>
      </c>
      <c r="J27" s="22">
        <f t="shared" si="3"/>
        <v>5</v>
      </c>
      <c r="K27" s="87" t="s">
        <v>8</v>
      </c>
      <c r="L27" s="31"/>
      <c r="M27" s="23">
        <f>IF(K27="Si",100%,0%)</f>
        <v>0</v>
      </c>
      <c r="N27" s="71" t="s">
        <v>180</v>
      </c>
      <c r="O27" s="68" t="s">
        <v>167</v>
      </c>
      <c r="P27" s="118"/>
      <c r="Q27" s="118"/>
      <c r="R27" s="118"/>
      <c r="S27" s="108"/>
      <c r="T27" s="108"/>
      <c r="U27" s="108"/>
      <c r="V27" s="108"/>
      <c r="W27" s="116"/>
      <c r="X27" s="112"/>
      <c r="Y27" s="110"/>
      <c r="Z27" s="106"/>
      <c r="AA27" s="110"/>
      <c r="AB27" s="110"/>
      <c r="AC27" s="112"/>
      <c r="AD27" s="110"/>
      <c r="AE27" s="110"/>
      <c r="AF27" s="110"/>
      <c r="AG27" s="110"/>
      <c r="AH27" s="112"/>
      <c r="AI27" s="110"/>
      <c r="AJ27" s="106"/>
      <c r="AK27" s="110"/>
      <c r="AL27" s="110"/>
      <c r="AM27" s="112"/>
      <c r="AN27" s="110"/>
      <c r="AO27" s="110"/>
      <c r="AP27" s="110"/>
      <c r="AQ27" s="113"/>
      <c r="AR27" s="114"/>
      <c r="AS27" s="14"/>
      <c r="AT27" s="14"/>
      <c r="AU27" s="14"/>
      <c r="AV27" s="14"/>
    </row>
    <row r="28" spans="1:48" s="11" customFormat="1" ht="26.25" customHeight="1">
      <c r="A28" s="206" t="s">
        <v>95</v>
      </c>
      <c r="B28" s="206" t="s">
        <v>34</v>
      </c>
      <c r="C28" s="206" t="s">
        <v>89</v>
      </c>
      <c r="D28" s="206" t="s">
        <v>15</v>
      </c>
      <c r="E28" s="204" t="s">
        <v>197</v>
      </c>
      <c r="F28" s="60">
        <v>5.0999999999999996</v>
      </c>
      <c r="G28" s="18" t="s">
        <v>141</v>
      </c>
      <c r="H28" s="21">
        <f>MIN(H29:H30)</f>
        <v>45677</v>
      </c>
      <c r="I28" s="21">
        <f>MAX(I29:I32)</f>
        <v>45991</v>
      </c>
      <c r="J28" s="19">
        <f t="shared" si="3"/>
        <v>5</v>
      </c>
      <c r="K28" s="85"/>
      <c r="L28" s="32"/>
      <c r="M28" s="20">
        <f>AVERAGE(M29:M30)</f>
        <v>0</v>
      </c>
      <c r="N28" s="67"/>
      <c r="O28" s="63"/>
      <c r="P28" s="117"/>
      <c r="Q28" s="117"/>
      <c r="R28" s="117"/>
      <c r="S28" s="107" t="s">
        <v>198</v>
      </c>
      <c r="T28" s="107" t="s">
        <v>161</v>
      </c>
      <c r="U28" s="107" t="s">
        <v>199</v>
      </c>
      <c r="V28" s="107" t="s">
        <v>28</v>
      </c>
      <c r="W28" s="115">
        <v>11</v>
      </c>
      <c r="X28" s="115">
        <v>2</v>
      </c>
      <c r="Y28" s="109"/>
      <c r="Z28" s="105"/>
      <c r="AA28" s="109"/>
      <c r="AB28" s="109"/>
      <c r="AC28" s="119">
        <v>3</v>
      </c>
      <c r="AD28" s="109"/>
      <c r="AE28" s="109"/>
      <c r="AF28" s="109"/>
      <c r="AG28" s="109"/>
      <c r="AH28" s="119">
        <v>3</v>
      </c>
      <c r="AI28" s="109"/>
      <c r="AJ28" s="121"/>
      <c r="AK28" s="109"/>
      <c r="AL28" s="109"/>
      <c r="AM28" s="109">
        <v>3</v>
      </c>
      <c r="AN28" s="109"/>
      <c r="AO28" s="109"/>
      <c r="AP28" s="109"/>
      <c r="AQ28" s="113"/>
      <c r="AR28" s="114"/>
      <c r="AS28" s="13"/>
      <c r="AT28" s="13"/>
      <c r="AU28" s="13"/>
      <c r="AV28" s="13"/>
    </row>
    <row r="29" spans="1:48" s="12" customFormat="1" ht="43.5" customHeight="1">
      <c r="A29" s="206"/>
      <c r="B29" s="206"/>
      <c r="C29" s="206"/>
      <c r="D29" s="206"/>
      <c r="E29" s="204"/>
      <c r="F29" s="62" t="s">
        <v>175</v>
      </c>
      <c r="G29" s="99" t="s">
        <v>191</v>
      </c>
      <c r="H29" s="83">
        <v>45689</v>
      </c>
      <c r="I29" s="83">
        <v>45991</v>
      </c>
      <c r="J29" s="22">
        <f t="shared" ref="J29" si="5">IF(K29="Si",0,(IF(L29&lt;&gt;"",IF(L29&gt;$A$9,(IF(($A$9+35)&gt;L29,20,5)),0),(IF(I29&gt;$A$9,(IF(($A$9+35)&gt;I29,20,5)),0)))))</f>
        <v>5</v>
      </c>
      <c r="K29" s="87" t="s">
        <v>8</v>
      </c>
      <c r="L29" s="72"/>
      <c r="M29" s="100">
        <f t="shared" ref="M29" si="6">IF(K29="Si",100%,0%)</f>
        <v>0</v>
      </c>
      <c r="N29" s="71" t="s">
        <v>192</v>
      </c>
      <c r="O29" s="68" t="s">
        <v>193</v>
      </c>
      <c r="P29" s="118"/>
      <c r="Q29" s="118"/>
      <c r="R29" s="118"/>
      <c r="S29" s="108"/>
      <c r="T29" s="108"/>
      <c r="U29" s="108"/>
      <c r="V29" s="108"/>
      <c r="W29" s="116"/>
      <c r="X29" s="116"/>
      <c r="Y29" s="110"/>
      <c r="Z29" s="106"/>
      <c r="AA29" s="110"/>
      <c r="AB29" s="110"/>
      <c r="AC29" s="120"/>
      <c r="AD29" s="110"/>
      <c r="AE29" s="110"/>
      <c r="AF29" s="110"/>
      <c r="AG29" s="110"/>
      <c r="AH29" s="120"/>
      <c r="AI29" s="110"/>
      <c r="AJ29" s="122"/>
      <c r="AK29" s="110"/>
      <c r="AL29" s="110"/>
      <c r="AM29" s="110"/>
      <c r="AN29" s="110"/>
      <c r="AO29" s="110"/>
      <c r="AP29" s="110"/>
      <c r="AQ29" s="113"/>
      <c r="AR29" s="114"/>
      <c r="AS29" s="14"/>
      <c r="AT29" s="14"/>
      <c r="AU29" s="14"/>
      <c r="AV29" s="14"/>
    </row>
    <row r="30" spans="1:48" s="12" customFormat="1" ht="83.25" customHeight="1">
      <c r="A30" s="206"/>
      <c r="B30" s="206"/>
      <c r="C30" s="206"/>
      <c r="D30" s="206"/>
      <c r="E30" s="204"/>
      <c r="F30" s="92" t="s">
        <v>176</v>
      </c>
      <c r="G30" s="99" t="s">
        <v>194</v>
      </c>
      <c r="H30" s="101">
        <v>45677</v>
      </c>
      <c r="I30" s="83">
        <v>45991</v>
      </c>
      <c r="J30" s="102">
        <f>IF(K30="Si",0,(IF(L30&lt;&gt;"",IF(L30&gt;$A$9,(IF(($A$9+35)&gt;L30,20,5)),0),(IF(I30&gt;$A$9,(IF(($A$9+35)&gt;I30,20,5)),0)))))</f>
        <v>5</v>
      </c>
      <c r="K30" s="87" t="s">
        <v>8</v>
      </c>
      <c r="L30" s="72"/>
      <c r="M30" s="103">
        <f>IF(K30="Si",100%,0%)</f>
        <v>0</v>
      </c>
      <c r="N30" s="71" t="s">
        <v>195</v>
      </c>
      <c r="O30" s="68" t="s">
        <v>167</v>
      </c>
      <c r="P30" s="118"/>
      <c r="Q30" s="118"/>
      <c r="R30" s="118"/>
      <c r="S30" s="108"/>
      <c r="T30" s="108"/>
      <c r="U30" s="108"/>
      <c r="V30" s="108"/>
      <c r="W30" s="116"/>
      <c r="X30" s="116"/>
      <c r="Y30" s="110"/>
      <c r="Z30" s="106"/>
      <c r="AA30" s="110"/>
      <c r="AB30" s="110"/>
      <c r="AC30" s="120"/>
      <c r="AD30" s="110"/>
      <c r="AE30" s="110"/>
      <c r="AF30" s="110"/>
      <c r="AG30" s="110"/>
      <c r="AH30" s="120"/>
      <c r="AI30" s="110"/>
      <c r="AJ30" s="122"/>
      <c r="AK30" s="110"/>
      <c r="AL30" s="110"/>
      <c r="AM30" s="110"/>
      <c r="AN30" s="110"/>
      <c r="AO30" s="110"/>
      <c r="AP30" s="110"/>
      <c r="AQ30" s="113"/>
      <c r="AR30" s="114"/>
      <c r="AS30" s="14"/>
      <c r="AT30" s="14"/>
      <c r="AU30" s="14"/>
      <c r="AV30" s="14"/>
    </row>
    <row r="31" spans="1:48" s="12" customFormat="1" ht="58.5" customHeight="1" thickBot="1">
      <c r="A31" s="206"/>
      <c r="B31" s="206"/>
      <c r="C31" s="206"/>
      <c r="D31" s="206"/>
      <c r="E31" s="204"/>
      <c r="F31" s="96" t="s">
        <v>188</v>
      </c>
      <c r="G31" s="96" t="s">
        <v>189</v>
      </c>
      <c r="H31" s="83">
        <v>45689</v>
      </c>
      <c r="I31" s="83">
        <v>45991</v>
      </c>
      <c r="J31" s="95"/>
      <c r="K31" s="95"/>
      <c r="L31" s="95"/>
      <c r="M31" s="95"/>
      <c r="N31" s="97" t="s">
        <v>196</v>
      </c>
      <c r="O31" s="69" t="s">
        <v>167</v>
      </c>
      <c r="P31" s="118"/>
      <c r="Q31" s="118"/>
      <c r="R31" s="118"/>
      <c r="S31" s="108"/>
      <c r="T31" s="108"/>
      <c r="U31" s="108"/>
      <c r="V31" s="108"/>
      <c r="W31" s="116"/>
      <c r="X31" s="116"/>
      <c r="Y31" s="110"/>
      <c r="Z31" s="106"/>
      <c r="AA31" s="110"/>
      <c r="AB31" s="110"/>
      <c r="AC31" s="120"/>
      <c r="AD31" s="110"/>
      <c r="AE31" s="110"/>
      <c r="AF31" s="110"/>
      <c r="AG31" s="110"/>
      <c r="AH31" s="120"/>
      <c r="AI31" s="110"/>
      <c r="AJ31" s="122"/>
      <c r="AK31" s="110"/>
      <c r="AL31" s="110"/>
      <c r="AM31" s="110"/>
      <c r="AN31" s="110"/>
      <c r="AO31" s="110"/>
      <c r="AP31" s="110"/>
      <c r="AQ31" s="113"/>
      <c r="AR31" s="114"/>
      <c r="AS31" s="14"/>
      <c r="AT31" s="14"/>
      <c r="AU31" s="14"/>
      <c r="AV31" s="14"/>
    </row>
    <row r="32" spans="1:48" ht="16.5" customHeight="1" thickBot="1">
      <c r="A32" s="81" t="s">
        <v>155</v>
      </c>
      <c r="B32" s="82"/>
      <c r="C32" s="82"/>
      <c r="D32" s="82"/>
      <c r="E32" s="82"/>
      <c r="F32" s="93"/>
      <c r="G32" s="93"/>
      <c r="H32" s="93"/>
      <c r="I32" s="93"/>
      <c r="J32" s="93"/>
      <c r="K32" s="93"/>
      <c r="L32" s="93"/>
      <c r="M32" s="93"/>
      <c r="N32" s="93"/>
      <c r="O32" s="94"/>
      <c r="P32" s="64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6"/>
      <c r="AS32" s="5"/>
      <c r="AT32" s="5"/>
      <c r="AU32" s="5"/>
    </row>
    <row r="33" spans="1:47" ht="22.5">
      <c r="A33" s="1"/>
      <c r="B33" s="1"/>
      <c r="C33" s="1"/>
      <c r="D33" s="28"/>
      <c r="E33" s="9"/>
      <c r="F33" s="4"/>
      <c r="G33" s="4"/>
      <c r="H33" s="9"/>
      <c r="I33" s="4"/>
      <c r="J33" s="33"/>
      <c r="K33" s="15"/>
      <c r="L33" s="17"/>
      <c r="M33" s="15"/>
      <c r="O33" s="4"/>
      <c r="P33" s="4"/>
      <c r="Q33" s="4"/>
      <c r="R33" s="9"/>
      <c r="S33" s="4"/>
      <c r="T33" s="4"/>
      <c r="U33" s="4"/>
      <c r="V33" s="4"/>
      <c r="W33" s="4"/>
      <c r="X33" s="4"/>
      <c r="Y33" s="78" t="s">
        <v>164</v>
      </c>
      <c r="Z33" s="77"/>
      <c r="AA33" s="4"/>
      <c r="AB33" s="4"/>
      <c r="AC33" s="4"/>
      <c r="AD33" s="78"/>
      <c r="AE33" s="80"/>
      <c r="AF33" s="4"/>
      <c r="AG33" s="4"/>
      <c r="AI33" s="80" t="s">
        <v>165</v>
      </c>
      <c r="AJ33" s="80"/>
      <c r="AK33" s="4"/>
      <c r="AL33" s="4"/>
      <c r="AM33" s="9"/>
      <c r="AN33" s="9"/>
      <c r="AO33" s="9"/>
      <c r="AP33" s="9"/>
      <c r="AQ33" s="7"/>
      <c r="AR33" s="5"/>
      <c r="AS33" s="5"/>
      <c r="AT33" s="5"/>
      <c r="AU33" s="5"/>
    </row>
    <row r="34" spans="1:47">
      <c r="A34" s="1"/>
      <c r="B34" s="1"/>
      <c r="C34" s="1"/>
      <c r="D34" s="9"/>
      <c r="E34" s="4"/>
      <c r="F34" s="4"/>
      <c r="G34" s="4"/>
      <c r="H34" s="9"/>
      <c r="I34" s="4"/>
      <c r="J34" s="33"/>
      <c r="K34" s="15"/>
      <c r="L34" s="17"/>
      <c r="M34" s="15"/>
      <c r="N34" s="9"/>
      <c r="O34" s="4"/>
      <c r="P34" s="4"/>
      <c r="Q34" s="4"/>
      <c r="R34" s="4"/>
      <c r="S34" s="4"/>
      <c r="T34" s="4"/>
      <c r="U34" s="4"/>
      <c r="V34" s="4"/>
      <c r="W34" s="4"/>
      <c r="X34" s="9"/>
      <c r="Y34" s="9"/>
      <c r="Z34" s="9"/>
      <c r="AA34" s="9"/>
      <c r="AB34" s="9"/>
      <c r="AC34" s="9"/>
      <c r="AD34" s="9"/>
      <c r="AE34" s="79"/>
      <c r="AF34" s="9"/>
      <c r="AG34" s="9"/>
      <c r="AH34" s="9"/>
      <c r="AI34" s="9"/>
      <c r="AJ34" s="9"/>
      <c r="AK34" s="9"/>
      <c r="AL34" s="9"/>
      <c r="AM34" s="7"/>
      <c r="AN34" s="7"/>
      <c r="AO34" s="7"/>
      <c r="AP34" s="7"/>
      <c r="AQ34" s="5"/>
      <c r="AR34" s="5"/>
      <c r="AS34" s="5"/>
      <c r="AT34" s="5"/>
    </row>
    <row r="35" spans="1:47">
      <c r="A35" s="1"/>
      <c r="B35" s="1"/>
      <c r="C35" s="1"/>
      <c r="D35" s="9"/>
      <c r="E35" s="4"/>
      <c r="F35" s="4"/>
      <c r="G35" s="4"/>
      <c r="H35" s="9"/>
      <c r="I35" s="4"/>
      <c r="J35" s="33"/>
      <c r="K35" s="15"/>
      <c r="L35" s="17"/>
      <c r="M35" s="15"/>
      <c r="N35" s="9"/>
      <c r="O35" s="4"/>
      <c r="P35" s="4"/>
      <c r="Q35" s="4"/>
      <c r="R35" s="4"/>
      <c r="S35" s="4"/>
      <c r="T35" s="4"/>
      <c r="U35" s="4"/>
      <c r="V35" s="4"/>
      <c r="W35" s="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7"/>
      <c r="AN35" s="7"/>
      <c r="AO35" s="7"/>
      <c r="AP35" s="7"/>
      <c r="AQ35" s="5"/>
      <c r="AR35" s="5"/>
      <c r="AS35" s="5"/>
      <c r="AT35" s="5"/>
    </row>
    <row r="36" spans="1:47">
      <c r="A36" s="1"/>
      <c r="B36" s="1"/>
      <c r="C36" s="1"/>
      <c r="D36" s="9"/>
      <c r="E36" s="4"/>
      <c r="F36" s="4"/>
      <c r="G36" s="4"/>
      <c r="H36" s="9"/>
      <c r="I36" s="4"/>
      <c r="J36" s="33"/>
      <c r="K36" s="15"/>
      <c r="L36" s="17"/>
      <c r="M36" s="15"/>
      <c r="N36" s="9"/>
      <c r="O36" s="4"/>
      <c r="P36" s="4"/>
      <c r="Q36" s="4"/>
      <c r="R36" s="4"/>
      <c r="S36" s="4"/>
      <c r="T36" s="4"/>
      <c r="U36" s="4"/>
      <c r="V36" s="4"/>
      <c r="W36" s="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7"/>
      <c r="AN36" s="7"/>
      <c r="AO36" s="7"/>
      <c r="AP36" s="7"/>
      <c r="AQ36" s="5"/>
      <c r="AR36" s="5"/>
      <c r="AS36" s="5"/>
      <c r="AT36" s="5"/>
    </row>
    <row r="37" spans="1:47" ht="12">
      <c r="A37" s="1"/>
      <c r="B37" s="1"/>
      <c r="C37" s="1"/>
      <c r="D37" s="9"/>
      <c r="E37" s="4"/>
      <c r="F37" s="4"/>
      <c r="G37" s="4"/>
      <c r="H37" s="9"/>
      <c r="I37" s="4"/>
      <c r="J37" s="33"/>
      <c r="K37" s="15"/>
      <c r="L37" s="98"/>
      <c r="M37" s="15"/>
      <c r="N37" s="9"/>
      <c r="O37" s="4"/>
      <c r="P37" s="4"/>
      <c r="Q37" s="4"/>
      <c r="R37" s="4"/>
      <c r="S37" s="4"/>
      <c r="T37" s="4"/>
      <c r="U37" s="4"/>
      <c r="V37" s="4"/>
      <c r="W37" s="4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7"/>
      <c r="AN37" s="7"/>
      <c r="AO37" s="7"/>
      <c r="AP37" s="7"/>
      <c r="AQ37" s="5"/>
      <c r="AR37" s="5"/>
      <c r="AS37" s="5"/>
      <c r="AT37" s="5"/>
    </row>
    <row r="38" spans="1:47">
      <c r="A38" s="1"/>
      <c r="B38" s="1"/>
      <c r="C38" s="1"/>
      <c r="D38" s="9"/>
      <c r="E38" s="4"/>
      <c r="F38" s="4"/>
      <c r="G38" s="4"/>
      <c r="H38" s="9"/>
      <c r="I38" s="4"/>
      <c r="J38" s="33"/>
      <c r="K38" s="15"/>
      <c r="L38" s="17"/>
      <c r="M38" s="15"/>
      <c r="N38" s="9"/>
      <c r="O38" s="4"/>
      <c r="P38" s="4"/>
      <c r="Q38" s="4"/>
      <c r="R38" s="4"/>
      <c r="S38" s="4"/>
      <c r="T38" s="4"/>
      <c r="U38" s="4"/>
      <c r="V38" s="4"/>
      <c r="W38" s="4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7"/>
      <c r="AN38" s="7"/>
      <c r="AO38" s="7"/>
      <c r="AP38" s="7"/>
      <c r="AQ38" s="5"/>
      <c r="AR38" s="5"/>
      <c r="AS38" s="5"/>
      <c r="AT38" s="5"/>
    </row>
    <row r="39" spans="1:47">
      <c r="A39" s="1"/>
      <c r="B39" s="1"/>
      <c r="C39" s="1"/>
      <c r="D39" s="9"/>
      <c r="E39" s="4"/>
      <c r="F39" s="4"/>
      <c r="G39" s="4"/>
      <c r="H39" s="9"/>
      <c r="I39" s="4"/>
      <c r="J39" s="33"/>
      <c r="K39" s="15"/>
      <c r="L39" s="17"/>
      <c r="M39" s="15"/>
      <c r="N39" s="9"/>
      <c r="O39" s="4"/>
      <c r="P39" s="4"/>
      <c r="Q39" s="4"/>
      <c r="R39" s="4"/>
      <c r="S39" s="4"/>
      <c r="T39" s="4"/>
      <c r="U39" s="4"/>
      <c r="V39" s="4"/>
      <c r="W39" s="4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7"/>
      <c r="AN39" s="7"/>
      <c r="AO39" s="7"/>
      <c r="AP39" s="7"/>
      <c r="AQ39" s="5"/>
      <c r="AR39" s="5"/>
      <c r="AS39" s="5"/>
      <c r="AT39" s="5"/>
    </row>
    <row r="40" spans="1:47">
      <c r="A40" s="1"/>
      <c r="B40" s="1"/>
      <c r="C40" s="1"/>
      <c r="D40" s="9"/>
      <c r="E40" s="4"/>
      <c r="F40" s="4"/>
      <c r="G40" s="4"/>
      <c r="H40" s="9"/>
      <c r="I40" s="4"/>
      <c r="J40" s="33"/>
      <c r="K40" s="15"/>
      <c r="L40" s="17"/>
      <c r="M40" s="15"/>
      <c r="N40" s="9"/>
      <c r="O40" s="4"/>
      <c r="P40" s="4"/>
      <c r="Q40" s="4"/>
      <c r="R40" s="4"/>
      <c r="S40" s="4"/>
      <c r="T40" s="4"/>
      <c r="U40" s="4"/>
      <c r="V40" s="4"/>
      <c r="W40" s="4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7"/>
      <c r="AN40" s="7"/>
      <c r="AO40" s="7"/>
      <c r="AP40" s="7"/>
      <c r="AQ40" s="5"/>
      <c r="AR40" s="5"/>
      <c r="AS40" s="5"/>
      <c r="AT40" s="5"/>
    </row>
    <row r="41" spans="1:47">
      <c r="A41" s="1"/>
      <c r="B41" s="1"/>
      <c r="C41" s="1"/>
      <c r="D41" s="9"/>
      <c r="E41" s="4"/>
      <c r="F41" s="4"/>
      <c r="G41" s="4"/>
      <c r="H41" s="9"/>
      <c r="I41" s="4"/>
      <c r="J41" s="33"/>
      <c r="K41" s="15"/>
      <c r="L41" s="17"/>
      <c r="M41" s="15"/>
      <c r="N41" s="9"/>
      <c r="O41" s="4"/>
      <c r="P41" s="4"/>
      <c r="Q41" s="4"/>
      <c r="R41" s="4"/>
      <c r="S41" s="4"/>
      <c r="T41" s="4"/>
      <c r="U41" s="4"/>
      <c r="V41" s="4"/>
      <c r="W41" s="4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7"/>
      <c r="AN41" s="7"/>
      <c r="AO41" s="7"/>
      <c r="AP41" s="7"/>
      <c r="AQ41" s="5"/>
      <c r="AR41" s="5"/>
      <c r="AS41" s="5"/>
      <c r="AT41" s="5"/>
    </row>
    <row r="42" spans="1:47">
      <c r="A42" s="1"/>
      <c r="B42" s="1"/>
      <c r="C42" s="1"/>
      <c r="D42" s="9"/>
      <c r="E42" s="4"/>
      <c r="F42" s="4"/>
      <c r="G42" s="4"/>
      <c r="H42" s="4"/>
      <c r="I42" s="9"/>
      <c r="J42" s="4"/>
      <c r="K42" s="9"/>
      <c r="L42" s="4"/>
      <c r="M42" s="4"/>
      <c r="N42" s="9"/>
      <c r="O42" s="4"/>
      <c r="P42" s="4"/>
      <c r="Q42" s="4"/>
      <c r="R42" s="4"/>
      <c r="S42" s="4"/>
      <c r="T42" s="4"/>
      <c r="U42" s="4"/>
      <c r="V42" s="4"/>
      <c r="W42" s="4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7"/>
      <c r="AN42" s="7"/>
      <c r="AO42" s="7"/>
      <c r="AP42" s="7"/>
      <c r="AQ42" s="5"/>
      <c r="AR42" s="5"/>
      <c r="AS42" s="5"/>
      <c r="AT42" s="5"/>
    </row>
    <row r="43" spans="1:47">
      <c r="A43" s="1"/>
      <c r="B43" s="1"/>
      <c r="C43" s="1"/>
      <c r="D43" s="9"/>
      <c r="E43" s="4"/>
      <c r="F43" s="4"/>
      <c r="G43" s="4"/>
      <c r="H43" s="4"/>
      <c r="I43" s="9"/>
      <c r="J43" s="4"/>
      <c r="K43" s="9"/>
      <c r="L43" s="4"/>
      <c r="M43" s="4"/>
      <c r="N43" s="9"/>
      <c r="O43" s="7"/>
      <c r="P43" s="4"/>
      <c r="Q43" s="4"/>
      <c r="R43" s="4"/>
      <c r="S43" s="4"/>
      <c r="T43" s="4"/>
      <c r="U43" s="4"/>
      <c r="V43" s="4"/>
      <c r="W43" s="4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7"/>
      <c r="AN43" s="7"/>
      <c r="AO43" s="7"/>
      <c r="AP43" s="7"/>
      <c r="AQ43" s="5"/>
      <c r="AR43" s="5"/>
      <c r="AS43" s="5"/>
      <c r="AT43" s="5"/>
    </row>
    <row r="44" spans="1:47">
      <c r="A44" s="28"/>
      <c r="B44" s="9"/>
      <c r="C44" s="4"/>
      <c r="D44" s="17"/>
      <c r="E44" s="4"/>
      <c r="F44" s="4"/>
      <c r="G44" s="4"/>
      <c r="H44" s="4"/>
      <c r="I44" s="9"/>
      <c r="J44" s="4"/>
      <c r="K44" s="9"/>
      <c r="L44" s="4"/>
      <c r="M44" s="4"/>
      <c r="N44" s="9"/>
      <c r="O44" s="7"/>
      <c r="P44" s="5"/>
      <c r="S44" s="1"/>
      <c r="T44" s="1"/>
    </row>
    <row r="45" spans="1:47">
      <c r="A45" s="28"/>
      <c r="B45" s="9"/>
      <c r="C45" s="4"/>
      <c r="D45" s="17"/>
      <c r="E45" s="4"/>
      <c r="F45" s="4"/>
      <c r="G45" s="4"/>
      <c r="H45" s="4"/>
      <c r="I45" s="9"/>
      <c r="J45" s="4"/>
      <c r="K45" s="9"/>
      <c r="L45" s="4"/>
      <c r="M45" s="4"/>
      <c r="N45" s="9"/>
      <c r="O45" s="7"/>
      <c r="P45" s="5"/>
      <c r="S45" s="1"/>
      <c r="T45" s="1"/>
    </row>
    <row r="46" spans="1:47">
      <c r="A46" s="28"/>
      <c r="B46" s="9"/>
      <c r="C46" s="4"/>
      <c r="D46" s="17"/>
      <c r="E46" s="4"/>
      <c r="F46" s="4"/>
      <c r="G46" s="4"/>
      <c r="H46" s="4"/>
      <c r="I46" s="9"/>
      <c r="J46" s="4"/>
      <c r="K46" s="9"/>
      <c r="L46" s="4"/>
      <c r="M46" s="4"/>
      <c r="N46" s="9"/>
      <c r="O46" s="7"/>
      <c r="P46" s="5"/>
      <c r="S46" s="1"/>
      <c r="T46" s="1"/>
    </row>
    <row r="47" spans="1:47">
      <c r="A47" s="28"/>
      <c r="B47" s="9"/>
      <c r="C47" s="4"/>
      <c r="D47" s="17"/>
      <c r="E47" s="4"/>
      <c r="F47" s="4"/>
      <c r="G47" s="4"/>
      <c r="H47" s="4"/>
      <c r="I47" s="9"/>
      <c r="J47" s="4"/>
      <c r="K47" s="9"/>
      <c r="L47" s="4"/>
      <c r="M47" s="4"/>
      <c r="N47" s="9"/>
      <c r="O47" s="7"/>
      <c r="P47" s="5"/>
      <c r="S47" s="1"/>
      <c r="T47" s="1"/>
    </row>
    <row r="48" spans="1:47">
      <c r="A48" s="28"/>
      <c r="B48" s="9"/>
      <c r="C48" s="4"/>
      <c r="D48" s="17"/>
      <c r="E48" s="4"/>
      <c r="F48" s="4"/>
      <c r="G48" s="4"/>
      <c r="H48" s="4"/>
      <c r="I48" s="9"/>
      <c r="J48" s="4"/>
      <c r="K48" s="9"/>
      <c r="L48" s="4"/>
      <c r="M48" s="4"/>
      <c r="N48" s="9"/>
      <c r="O48" s="7"/>
      <c r="P48" s="5"/>
      <c r="S48" s="1"/>
      <c r="T48" s="1"/>
    </row>
    <row r="49" spans="1:20">
      <c r="A49" s="28"/>
      <c r="B49" s="9"/>
      <c r="C49" s="4"/>
      <c r="D49" s="17"/>
      <c r="E49" s="4"/>
      <c r="F49" s="4"/>
      <c r="G49" s="4"/>
      <c r="H49" s="4"/>
      <c r="I49" s="9"/>
      <c r="J49" s="4"/>
      <c r="K49" s="9"/>
      <c r="L49" s="4"/>
      <c r="M49" s="4"/>
      <c r="N49" s="9"/>
      <c r="O49" s="7"/>
      <c r="P49" s="5"/>
      <c r="S49" s="1"/>
      <c r="T49" s="1"/>
    </row>
    <row r="50" spans="1:20">
      <c r="A50" s="28"/>
      <c r="B50" s="9"/>
      <c r="C50" s="4"/>
      <c r="D50" s="17"/>
      <c r="E50" s="4"/>
      <c r="F50" s="4"/>
      <c r="G50" s="4"/>
      <c r="H50" s="4"/>
      <c r="I50" s="9"/>
      <c r="J50" s="4"/>
      <c r="K50" s="9"/>
      <c r="L50" s="4"/>
      <c r="M50" s="4"/>
      <c r="N50" s="9"/>
      <c r="O50" s="7"/>
      <c r="P50" s="5"/>
      <c r="S50" s="1"/>
      <c r="T50" s="1"/>
    </row>
    <row r="51" spans="1:20">
      <c r="A51" s="28"/>
      <c r="B51" s="9"/>
      <c r="C51" s="4"/>
      <c r="D51" s="17"/>
      <c r="E51" s="4"/>
      <c r="F51" s="4"/>
      <c r="G51" s="4"/>
      <c r="H51" s="4"/>
      <c r="I51" s="9"/>
      <c r="J51" s="4"/>
      <c r="K51" s="9"/>
      <c r="L51" s="4"/>
      <c r="M51" s="4"/>
      <c r="N51" s="9"/>
      <c r="O51" s="7"/>
      <c r="P51" s="5"/>
      <c r="S51" s="1"/>
      <c r="T51" s="1"/>
    </row>
    <row r="52" spans="1:20">
      <c r="A52" s="28"/>
      <c r="B52" s="9"/>
      <c r="C52" s="4"/>
      <c r="D52" s="17"/>
      <c r="E52" s="4"/>
      <c r="F52" s="4"/>
      <c r="G52" s="4"/>
      <c r="H52" s="4"/>
      <c r="I52" s="9"/>
      <c r="J52" s="4"/>
      <c r="K52" s="9"/>
      <c r="L52" s="4"/>
      <c r="M52" s="4"/>
      <c r="N52" s="9"/>
      <c r="O52" s="7"/>
      <c r="P52" s="5"/>
      <c r="S52" s="1"/>
      <c r="T52" s="1"/>
    </row>
    <row r="53" spans="1:20">
      <c r="A53" s="28"/>
      <c r="B53" s="9"/>
      <c r="C53" s="4"/>
      <c r="D53" s="17"/>
      <c r="E53" s="4"/>
      <c r="F53" s="4"/>
      <c r="G53" s="4"/>
      <c r="H53" s="4"/>
      <c r="I53" s="9"/>
      <c r="J53" s="4"/>
      <c r="K53" s="9"/>
      <c r="L53" s="4"/>
      <c r="M53" s="4"/>
      <c r="N53" s="9"/>
      <c r="O53" s="7"/>
      <c r="P53" s="5"/>
      <c r="S53" s="1"/>
      <c r="T53" s="1"/>
    </row>
    <row r="54" spans="1:20">
      <c r="A54" s="28"/>
      <c r="B54" s="9"/>
      <c r="C54" s="4"/>
      <c r="D54" s="17"/>
      <c r="E54" s="4"/>
      <c r="F54" s="4"/>
      <c r="G54" s="4"/>
      <c r="H54" s="4"/>
      <c r="I54" s="9"/>
      <c r="J54" s="4"/>
      <c r="K54" s="9"/>
      <c r="L54" s="4"/>
      <c r="M54" s="4"/>
      <c r="N54" s="9"/>
      <c r="O54" s="7"/>
      <c r="P54" s="5"/>
      <c r="S54" s="1"/>
      <c r="T54" s="1"/>
    </row>
    <row r="55" spans="1:20">
      <c r="A55" s="28"/>
      <c r="B55" s="9"/>
      <c r="C55" s="4"/>
      <c r="D55" s="17"/>
      <c r="E55" s="4"/>
      <c r="F55" s="4"/>
      <c r="G55" s="4"/>
      <c r="H55" s="4"/>
      <c r="I55" s="9"/>
      <c r="J55" s="4"/>
      <c r="K55" s="9"/>
      <c r="L55" s="4"/>
      <c r="M55" s="4"/>
      <c r="N55" s="9"/>
      <c r="O55" s="7"/>
      <c r="P55" s="5"/>
      <c r="S55" s="1"/>
      <c r="T55" s="1"/>
    </row>
    <row r="56" spans="1:20">
      <c r="A56" s="28"/>
      <c r="B56" s="9"/>
      <c r="C56" s="4"/>
      <c r="D56" s="17"/>
      <c r="E56" s="4"/>
      <c r="F56" s="4"/>
      <c r="G56" s="4"/>
      <c r="H56" s="4"/>
      <c r="I56" s="9"/>
      <c r="J56" s="4"/>
      <c r="K56" s="9"/>
      <c r="L56" s="4"/>
      <c r="M56" s="4"/>
      <c r="N56" s="9"/>
      <c r="O56" s="7"/>
      <c r="P56" s="5"/>
      <c r="S56" s="1"/>
      <c r="T56" s="1"/>
    </row>
    <row r="57" spans="1:20">
      <c r="A57" s="28"/>
      <c r="B57" s="9"/>
      <c r="C57" s="4"/>
      <c r="D57" s="17"/>
      <c r="E57" s="4"/>
      <c r="F57" s="4"/>
      <c r="G57" s="4"/>
      <c r="H57" s="4"/>
      <c r="I57" s="9"/>
      <c r="J57" s="4"/>
      <c r="K57" s="9"/>
      <c r="L57" s="4"/>
      <c r="M57" s="4"/>
      <c r="N57" s="9"/>
      <c r="O57" s="7"/>
      <c r="P57" s="5"/>
      <c r="S57" s="1"/>
      <c r="T57" s="1"/>
    </row>
    <row r="58" spans="1:20">
      <c r="A58" s="28"/>
      <c r="B58" s="9"/>
      <c r="C58" s="4"/>
      <c r="D58" s="17"/>
      <c r="E58" s="4"/>
      <c r="F58" s="4"/>
      <c r="G58" s="4"/>
      <c r="H58" s="4"/>
      <c r="I58" s="9"/>
      <c r="J58" s="4"/>
      <c r="K58" s="9"/>
      <c r="L58" s="4"/>
      <c r="M58" s="4"/>
      <c r="N58" s="9"/>
      <c r="O58" s="7"/>
      <c r="P58" s="5"/>
      <c r="S58" s="1"/>
      <c r="T58" s="1"/>
    </row>
    <row r="59" spans="1:20">
      <c r="A59" s="28"/>
      <c r="B59" s="9"/>
      <c r="C59" s="4"/>
      <c r="D59" s="17"/>
      <c r="E59" s="4"/>
      <c r="F59" s="4"/>
      <c r="G59" s="4"/>
      <c r="H59" s="4"/>
      <c r="I59" s="9"/>
      <c r="J59" s="4"/>
      <c r="K59" s="9"/>
      <c r="L59" s="4"/>
      <c r="M59" s="4"/>
      <c r="N59" s="9"/>
      <c r="O59" s="7"/>
      <c r="P59" s="5"/>
      <c r="S59" s="1"/>
      <c r="T59" s="1"/>
    </row>
    <row r="60" spans="1:20">
      <c r="A60" s="28"/>
      <c r="B60" s="9"/>
      <c r="C60" s="4"/>
      <c r="D60" s="17"/>
      <c r="E60" s="4"/>
      <c r="F60" s="4"/>
      <c r="G60" s="4"/>
      <c r="H60" s="4"/>
      <c r="I60" s="9"/>
      <c r="J60" s="4"/>
      <c r="K60" s="9"/>
      <c r="L60" s="4"/>
      <c r="M60" s="4"/>
      <c r="N60" s="9"/>
      <c r="O60" s="7"/>
      <c r="P60" s="5"/>
      <c r="S60" s="1"/>
      <c r="T60" s="1"/>
    </row>
    <row r="61" spans="1:20">
      <c r="A61" s="28"/>
      <c r="B61" s="9"/>
      <c r="C61" s="4"/>
      <c r="D61" s="17"/>
      <c r="E61" s="4"/>
      <c r="F61" s="4"/>
      <c r="G61" s="4"/>
      <c r="H61" s="4"/>
      <c r="I61" s="9"/>
      <c r="J61" s="4"/>
      <c r="K61" s="9"/>
      <c r="L61" s="4"/>
      <c r="M61" s="4"/>
      <c r="N61" s="9"/>
      <c r="O61" s="7"/>
      <c r="P61" s="5"/>
      <c r="S61" s="1"/>
      <c r="T61" s="1"/>
    </row>
    <row r="62" spans="1:20">
      <c r="A62" s="28"/>
      <c r="B62" s="9"/>
      <c r="C62" s="4"/>
      <c r="D62" s="17"/>
      <c r="E62" s="4"/>
      <c r="F62" s="4"/>
      <c r="G62" s="4"/>
      <c r="H62" s="4"/>
      <c r="I62" s="9"/>
      <c r="J62" s="4"/>
      <c r="K62" s="9"/>
      <c r="L62" s="4"/>
      <c r="M62" s="4"/>
      <c r="N62" s="9"/>
      <c r="O62" s="7"/>
      <c r="P62" s="5"/>
      <c r="S62" s="1"/>
      <c r="T62" s="1"/>
    </row>
    <row r="63" spans="1:20">
      <c r="A63" s="28"/>
      <c r="B63" s="9"/>
      <c r="C63" s="4"/>
      <c r="D63" s="17"/>
      <c r="E63" s="4"/>
      <c r="F63" s="4"/>
      <c r="G63" s="4"/>
      <c r="H63" s="4"/>
      <c r="I63" s="9"/>
      <c r="J63" s="4"/>
      <c r="K63" s="9"/>
      <c r="L63" s="4"/>
      <c r="M63" s="4"/>
      <c r="N63" s="9"/>
      <c r="O63" s="7"/>
      <c r="P63" s="5"/>
      <c r="S63" s="1"/>
      <c r="T63" s="1"/>
    </row>
    <row r="64" spans="1:20">
      <c r="A64" s="28"/>
      <c r="B64" s="9"/>
      <c r="C64" s="4"/>
      <c r="D64" s="17"/>
      <c r="E64" s="4"/>
      <c r="F64" s="4"/>
      <c r="G64" s="4"/>
      <c r="H64" s="4"/>
      <c r="I64" s="9"/>
      <c r="J64" s="4"/>
      <c r="K64" s="9"/>
      <c r="L64" s="4"/>
      <c r="M64" s="4"/>
      <c r="N64" s="9"/>
      <c r="O64" s="7"/>
      <c r="P64" s="5"/>
      <c r="S64" s="1"/>
      <c r="T64" s="1"/>
    </row>
    <row r="65" spans="1:20">
      <c r="A65" s="28"/>
      <c r="B65" s="9"/>
      <c r="C65" s="4"/>
      <c r="D65" s="17"/>
      <c r="E65" s="4"/>
      <c r="F65" s="4"/>
      <c r="G65" s="4"/>
      <c r="H65" s="4"/>
      <c r="I65" s="9"/>
      <c r="J65" s="4"/>
      <c r="K65" s="9"/>
      <c r="L65" s="4"/>
      <c r="M65" s="4"/>
      <c r="N65" s="9"/>
      <c r="O65" s="7"/>
      <c r="P65" s="5"/>
      <c r="S65" s="1"/>
      <c r="T65" s="1"/>
    </row>
    <row r="66" spans="1:20">
      <c r="A66" s="28"/>
      <c r="B66" s="9"/>
      <c r="C66" s="4"/>
      <c r="D66" s="17"/>
      <c r="E66" s="4"/>
      <c r="F66" s="4"/>
      <c r="G66" s="4"/>
      <c r="H66" s="4"/>
      <c r="I66" s="9"/>
      <c r="J66" s="4"/>
      <c r="K66" s="9"/>
      <c r="L66" s="4"/>
      <c r="M66" s="4"/>
      <c r="N66" s="9"/>
      <c r="O66" s="7"/>
      <c r="P66" s="5"/>
      <c r="S66" s="1"/>
      <c r="T66" s="1"/>
    </row>
    <row r="67" spans="1:20">
      <c r="A67" s="28"/>
      <c r="B67" s="9"/>
      <c r="C67" s="4"/>
      <c r="D67" s="17"/>
      <c r="E67" s="4"/>
      <c r="F67" s="4"/>
      <c r="G67" s="4"/>
      <c r="H67" s="4"/>
      <c r="I67" s="9"/>
      <c r="J67" s="4"/>
      <c r="K67" s="9"/>
      <c r="L67" s="4"/>
      <c r="M67" s="4"/>
      <c r="N67" s="9"/>
      <c r="O67" s="7"/>
      <c r="P67" s="5"/>
      <c r="S67" s="1"/>
      <c r="T67" s="1"/>
    </row>
    <row r="68" spans="1:20">
      <c r="A68" s="28"/>
      <c r="B68" s="9"/>
      <c r="C68" s="4"/>
      <c r="D68" s="17"/>
      <c r="E68" s="4"/>
      <c r="F68" s="4"/>
      <c r="G68" s="4"/>
      <c r="H68" s="4"/>
      <c r="I68" s="9"/>
      <c r="J68" s="4"/>
      <c r="K68" s="9"/>
      <c r="L68" s="4"/>
      <c r="M68" s="4"/>
      <c r="N68" s="9"/>
      <c r="O68" s="7"/>
      <c r="P68" s="5"/>
      <c r="S68" s="1"/>
      <c r="T68" s="1"/>
    </row>
    <row r="69" spans="1:20">
      <c r="A69" s="28"/>
      <c r="B69" s="9"/>
      <c r="C69" s="4"/>
      <c r="D69" s="17"/>
      <c r="E69" s="4"/>
      <c r="F69" s="4"/>
      <c r="G69" s="4"/>
      <c r="H69" s="4"/>
      <c r="I69" s="9"/>
      <c r="J69" s="4"/>
      <c r="K69" s="9"/>
      <c r="L69" s="4"/>
      <c r="M69" s="4"/>
      <c r="N69" s="9"/>
      <c r="O69" s="7"/>
      <c r="P69" s="5"/>
      <c r="S69" s="1"/>
      <c r="T69" s="1"/>
    </row>
    <row r="70" spans="1:20">
      <c r="A70" s="28"/>
      <c r="B70" s="9"/>
      <c r="C70" s="4"/>
      <c r="D70" s="17"/>
      <c r="E70" s="4"/>
      <c r="F70" s="4"/>
      <c r="G70" s="4"/>
      <c r="H70" s="4"/>
      <c r="I70" s="9"/>
      <c r="J70" s="4"/>
      <c r="K70" s="9"/>
      <c r="L70" s="4"/>
      <c r="M70" s="4"/>
      <c r="N70" s="9"/>
      <c r="O70" s="7"/>
      <c r="P70" s="5"/>
      <c r="S70" s="1"/>
      <c r="T70" s="1"/>
    </row>
    <row r="71" spans="1:20">
      <c r="A71" s="28"/>
      <c r="B71" s="9"/>
      <c r="C71" s="4"/>
      <c r="D71" s="17"/>
      <c r="E71" s="4"/>
      <c r="F71" s="4"/>
      <c r="G71" s="4"/>
      <c r="H71" s="4"/>
      <c r="I71" s="9"/>
      <c r="J71" s="4"/>
      <c r="K71" s="9"/>
      <c r="L71" s="4"/>
      <c r="M71" s="4"/>
      <c r="N71" s="9"/>
      <c r="O71" s="7"/>
      <c r="P71" s="5"/>
      <c r="S71" s="1"/>
      <c r="T71" s="1"/>
    </row>
    <row r="72" spans="1:20">
      <c r="A72" s="28"/>
      <c r="B72" s="9"/>
      <c r="C72" s="4"/>
      <c r="D72" s="17"/>
      <c r="E72" s="4"/>
      <c r="F72" s="4"/>
      <c r="G72" s="4"/>
      <c r="H72" s="4"/>
      <c r="I72" s="9"/>
      <c r="J72" s="4"/>
      <c r="K72" s="9"/>
      <c r="L72" s="4"/>
      <c r="M72" s="4"/>
      <c r="N72" s="9"/>
      <c r="O72" s="7"/>
      <c r="P72" s="5"/>
      <c r="S72" s="1"/>
      <c r="T72" s="1"/>
    </row>
    <row r="73" spans="1:20">
      <c r="A73" s="28"/>
      <c r="B73" s="9"/>
      <c r="C73" s="4"/>
      <c r="D73" s="17"/>
      <c r="E73" s="4"/>
      <c r="F73" s="4"/>
      <c r="G73" s="4"/>
      <c r="H73" s="4"/>
      <c r="I73" s="9"/>
      <c r="J73" s="4"/>
      <c r="K73" s="9"/>
      <c r="L73" s="4"/>
      <c r="M73" s="4"/>
      <c r="N73" s="9"/>
      <c r="O73" s="7"/>
      <c r="P73" s="5"/>
      <c r="S73" s="1"/>
      <c r="T73" s="1"/>
    </row>
    <row r="74" spans="1:20">
      <c r="A74" s="28"/>
      <c r="B74" s="9"/>
      <c r="C74" s="4"/>
      <c r="D74" s="17"/>
      <c r="E74" s="4"/>
      <c r="F74" s="4"/>
      <c r="G74" s="4"/>
      <c r="H74" s="4"/>
      <c r="I74" s="9"/>
      <c r="J74" s="4"/>
      <c r="K74" s="9"/>
      <c r="L74" s="4"/>
      <c r="M74" s="4"/>
      <c r="N74" s="9"/>
      <c r="O74" s="7"/>
      <c r="P74" s="5"/>
      <c r="S74" s="1"/>
      <c r="T74" s="1"/>
    </row>
    <row r="75" spans="1:20">
      <c r="A75" s="28"/>
      <c r="B75" s="9"/>
      <c r="C75" s="4"/>
      <c r="D75" s="17"/>
      <c r="E75" s="4"/>
      <c r="F75" s="4"/>
      <c r="G75" s="4"/>
      <c r="H75" s="4"/>
      <c r="I75" s="9"/>
      <c r="J75" s="4"/>
      <c r="K75" s="9"/>
      <c r="L75" s="4"/>
      <c r="M75" s="4"/>
      <c r="N75" s="9"/>
      <c r="O75" s="7"/>
      <c r="P75" s="5"/>
      <c r="S75" s="1"/>
      <c r="T75" s="1"/>
    </row>
    <row r="76" spans="1:20">
      <c r="A76" s="28"/>
      <c r="B76" s="9"/>
      <c r="C76" s="4"/>
      <c r="D76" s="17"/>
      <c r="E76" s="4"/>
      <c r="F76" s="4"/>
      <c r="G76" s="4"/>
      <c r="H76" s="4"/>
      <c r="I76" s="9"/>
      <c r="J76" s="4"/>
      <c r="K76" s="9"/>
      <c r="L76" s="4"/>
      <c r="M76" s="4"/>
      <c r="N76" s="9"/>
      <c r="O76" s="7"/>
      <c r="P76" s="5"/>
      <c r="S76" s="1"/>
      <c r="T76" s="1"/>
    </row>
    <row r="77" spans="1:20">
      <c r="A77" s="28"/>
      <c r="B77" s="9"/>
      <c r="C77" s="4"/>
      <c r="D77" s="17"/>
      <c r="E77" s="4"/>
      <c r="F77" s="4"/>
      <c r="G77" s="4"/>
      <c r="H77" s="4"/>
      <c r="I77" s="9"/>
      <c r="J77" s="4"/>
      <c r="K77" s="9"/>
      <c r="L77" s="4"/>
      <c r="M77" s="4"/>
      <c r="N77" s="9"/>
      <c r="O77" s="7"/>
      <c r="P77" s="5"/>
      <c r="S77" s="1"/>
      <c r="T77" s="1"/>
    </row>
    <row r="78" spans="1:20">
      <c r="A78" s="28"/>
      <c r="B78" s="9"/>
      <c r="C78" s="4"/>
      <c r="D78" s="17"/>
      <c r="E78" s="4"/>
      <c r="F78" s="4"/>
      <c r="G78" s="4"/>
      <c r="H78" s="4"/>
      <c r="I78" s="9"/>
      <c r="J78" s="4"/>
      <c r="K78" s="9"/>
      <c r="L78" s="4"/>
      <c r="M78" s="4"/>
      <c r="N78" s="9"/>
      <c r="O78" s="7"/>
      <c r="P78" s="5"/>
      <c r="S78" s="1"/>
      <c r="T78" s="1"/>
    </row>
    <row r="79" spans="1:20">
      <c r="A79" s="28"/>
      <c r="B79" s="9"/>
      <c r="C79" s="4"/>
      <c r="D79" s="17"/>
      <c r="E79" s="4"/>
      <c r="F79" s="4"/>
      <c r="G79" s="4"/>
      <c r="H79" s="4"/>
      <c r="I79" s="9"/>
      <c r="J79" s="4"/>
      <c r="K79" s="9"/>
      <c r="L79" s="4"/>
      <c r="M79" s="4"/>
      <c r="N79" s="9"/>
      <c r="O79" s="7"/>
      <c r="P79" s="5"/>
      <c r="S79" s="1"/>
      <c r="T79" s="1"/>
    </row>
    <row r="80" spans="1:20">
      <c r="A80" s="28"/>
      <c r="B80" s="9"/>
      <c r="C80" s="4"/>
      <c r="D80" s="17"/>
      <c r="E80" s="4"/>
      <c r="F80" s="4"/>
      <c r="G80" s="4"/>
      <c r="H80" s="4"/>
      <c r="I80" s="9"/>
      <c r="J80" s="4"/>
      <c r="K80" s="9"/>
      <c r="L80" s="4"/>
      <c r="M80" s="4"/>
      <c r="N80" s="9"/>
      <c r="O80" s="7"/>
      <c r="P80" s="5"/>
      <c r="S80" s="1"/>
      <c r="T80" s="1"/>
    </row>
    <row r="81" spans="1:20">
      <c r="A81" s="28"/>
      <c r="B81" s="9"/>
      <c r="C81" s="4"/>
      <c r="D81" s="17"/>
      <c r="E81" s="4"/>
      <c r="F81" s="4"/>
      <c r="G81" s="4"/>
      <c r="H81" s="4"/>
      <c r="I81" s="9"/>
      <c r="J81" s="4"/>
      <c r="K81" s="9"/>
      <c r="L81" s="4"/>
      <c r="M81" s="4"/>
      <c r="N81" s="9"/>
      <c r="O81" s="7"/>
      <c r="P81" s="5"/>
      <c r="S81" s="1"/>
      <c r="T81" s="1"/>
    </row>
    <row r="82" spans="1:20">
      <c r="A82" s="28"/>
      <c r="B82" s="9"/>
      <c r="C82" s="4"/>
      <c r="D82" s="17"/>
      <c r="E82" s="4"/>
      <c r="F82" s="4"/>
      <c r="G82" s="4"/>
      <c r="H82" s="4"/>
      <c r="I82" s="9"/>
      <c r="J82" s="4"/>
      <c r="K82" s="9"/>
      <c r="L82" s="4"/>
      <c r="M82" s="4"/>
      <c r="N82" s="9"/>
      <c r="O82" s="7"/>
      <c r="P82" s="5"/>
      <c r="S82" s="1"/>
      <c r="T82" s="1"/>
    </row>
    <row r="83" spans="1:20">
      <c r="A83" s="28"/>
      <c r="B83" s="9"/>
      <c r="C83" s="4"/>
      <c r="D83" s="17"/>
      <c r="E83" s="4"/>
      <c r="F83" s="4"/>
      <c r="G83" s="4"/>
      <c r="H83" s="4"/>
      <c r="I83" s="9"/>
      <c r="J83" s="4"/>
      <c r="K83" s="9"/>
      <c r="L83" s="4"/>
      <c r="M83" s="4"/>
      <c r="N83" s="9"/>
      <c r="O83" s="7"/>
      <c r="P83" s="5"/>
      <c r="S83" s="1"/>
      <c r="T83" s="1"/>
    </row>
    <row r="84" spans="1:20">
      <c r="A84" s="28"/>
      <c r="B84" s="9"/>
      <c r="C84" s="4"/>
      <c r="D84" s="17"/>
      <c r="E84" s="4"/>
      <c r="F84" s="4"/>
      <c r="G84" s="4"/>
      <c r="H84" s="4"/>
      <c r="I84" s="9"/>
      <c r="J84" s="4"/>
      <c r="K84" s="9"/>
      <c r="L84" s="4"/>
      <c r="M84" s="4"/>
      <c r="N84" s="9"/>
      <c r="O84" s="7"/>
      <c r="P84" s="5"/>
      <c r="S84" s="1"/>
      <c r="T84" s="1"/>
    </row>
    <row r="85" spans="1:20">
      <c r="A85" s="28"/>
      <c r="B85" s="9"/>
      <c r="C85" s="4"/>
      <c r="D85" s="17"/>
      <c r="E85" s="4"/>
      <c r="F85" s="4"/>
      <c r="G85" s="4"/>
      <c r="H85" s="4"/>
      <c r="I85" s="9"/>
      <c r="J85" s="4"/>
      <c r="K85" s="9"/>
      <c r="L85" s="4"/>
      <c r="M85" s="4"/>
      <c r="N85" s="9"/>
      <c r="O85" s="7"/>
      <c r="P85" s="5"/>
      <c r="S85" s="1"/>
      <c r="T85" s="1"/>
    </row>
    <row r="86" spans="1:20">
      <c r="A86" s="28"/>
      <c r="B86" s="9"/>
      <c r="C86" s="4"/>
      <c r="D86" s="17"/>
      <c r="E86" s="4"/>
      <c r="F86" s="4"/>
      <c r="G86" s="4"/>
      <c r="H86" s="4"/>
      <c r="I86" s="9"/>
      <c r="J86" s="4"/>
      <c r="K86" s="9"/>
      <c r="L86" s="4"/>
      <c r="M86" s="4"/>
      <c r="N86" s="9"/>
      <c r="O86" s="7"/>
      <c r="P86" s="5"/>
      <c r="S86" s="1"/>
      <c r="T86" s="1"/>
    </row>
    <row r="87" spans="1:20">
      <c r="A87" s="28"/>
      <c r="B87" s="9"/>
      <c r="C87" s="4"/>
      <c r="D87" s="17"/>
      <c r="E87" s="4"/>
      <c r="F87" s="4"/>
      <c r="G87" s="4"/>
      <c r="H87" s="4"/>
      <c r="I87" s="9"/>
      <c r="J87" s="4"/>
      <c r="K87" s="9"/>
      <c r="L87" s="4"/>
      <c r="M87" s="4"/>
      <c r="N87" s="9"/>
      <c r="O87" s="7"/>
      <c r="P87" s="5"/>
      <c r="S87" s="1"/>
      <c r="T87" s="1"/>
    </row>
    <row r="88" spans="1:20">
      <c r="A88" s="28"/>
      <c r="B88" s="9"/>
      <c r="C88" s="4"/>
      <c r="D88" s="17"/>
      <c r="E88" s="4"/>
      <c r="F88" s="4"/>
      <c r="G88" s="4"/>
      <c r="H88" s="4"/>
      <c r="I88" s="4"/>
      <c r="J88" s="4"/>
      <c r="K88" s="9"/>
      <c r="L88" s="4"/>
      <c r="M88" s="4"/>
      <c r="N88" s="9"/>
      <c r="O88" s="7"/>
      <c r="P88" s="5"/>
      <c r="S88" s="1"/>
      <c r="T88" s="1"/>
    </row>
    <row r="89" spans="1:20">
      <c r="A89" s="28"/>
      <c r="B89" s="9"/>
      <c r="C89" s="4"/>
      <c r="D89" s="17"/>
      <c r="E89" s="4"/>
      <c r="F89" s="4"/>
      <c r="G89" s="4"/>
      <c r="H89" s="4"/>
      <c r="I89" s="4"/>
      <c r="J89" s="4"/>
      <c r="K89" s="9"/>
      <c r="L89" s="4"/>
      <c r="M89" s="4"/>
      <c r="N89" s="9"/>
      <c r="O89" s="9"/>
      <c r="P89" s="5"/>
      <c r="S89" s="1"/>
      <c r="T89" s="1"/>
    </row>
    <row r="90" spans="1:20">
      <c r="A90" s="28"/>
      <c r="B90" s="9"/>
      <c r="C90" s="9"/>
      <c r="D90" s="4"/>
      <c r="E90" s="17"/>
      <c r="F90" s="4"/>
      <c r="G90" s="4"/>
      <c r="H90" s="4"/>
      <c r="I90" s="4"/>
      <c r="J90" s="4"/>
      <c r="K90" s="9"/>
      <c r="L90" s="4"/>
      <c r="M90" s="4"/>
      <c r="N90" s="9"/>
      <c r="O90" s="9"/>
      <c r="P90" s="7"/>
    </row>
    <row r="91" spans="1:20">
      <c r="A91" s="28"/>
      <c r="B91" s="9"/>
      <c r="C91" s="9"/>
      <c r="D91" s="4"/>
      <c r="E91" s="17"/>
      <c r="F91" s="4"/>
      <c r="G91" s="4"/>
      <c r="H91" s="4"/>
      <c r="I91" s="4"/>
      <c r="J91" s="4"/>
      <c r="K91" s="9"/>
      <c r="L91" s="4"/>
      <c r="M91" s="4"/>
      <c r="N91" s="9"/>
      <c r="O91" s="9"/>
      <c r="P91" s="7"/>
    </row>
    <row r="92" spans="1:20">
      <c r="A92" s="28"/>
      <c r="B92" s="9"/>
      <c r="C92" s="9"/>
      <c r="D92" s="4"/>
      <c r="E92" s="17"/>
      <c r="F92" s="4"/>
      <c r="G92" s="4"/>
      <c r="H92" s="4"/>
      <c r="I92" s="4"/>
      <c r="J92" s="4"/>
      <c r="K92" s="9"/>
      <c r="L92" s="4"/>
      <c r="M92" s="4"/>
      <c r="N92" s="9"/>
      <c r="O92" s="9"/>
      <c r="P92" s="7"/>
    </row>
    <row r="93" spans="1:20">
      <c r="A93" s="28"/>
      <c r="B93" s="9"/>
      <c r="C93" s="9"/>
      <c r="D93" s="4"/>
      <c r="E93" s="17"/>
      <c r="F93" s="4"/>
      <c r="G93" s="4"/>
      <c r="H93" s="4"/>
      <c r="I93" s="4"/>
      <c r="J93" s="4"/>
      <c r="K93" s="9"/>
      <c r="L93" s="4"/>
      <c r="M93" s="4"/>
      <c r="N93" s="9"/>
      <c r="O93" s="9"/>
      <c r="P93" s="7"/>
    </row>
    <row r="94" spans="1:20">
      <c r="A94" s="28"/>
      <c r="B94" s="9"/>
      <c r="C94" s="9"/>
      <c r="D94" s="4"/>
      <c r="E94" s="17"/>
      <c r="F94" s="4"/>
      <c r="G94" s="4"/>
      <c r="H94" s="4"/>
      <c r="I94" s="4"/>
      <c r="J94" s="4"/>
      <c r="K94" s="9"/>
      <c r="L94" s="4"/>
      <c r="M94" s="4"/>
      <c r="N94" s="9"/>
      <c r="O94" s="9"/>
      <c r="P94" s="7"/>
    </row>
    <row r="95" spans="1:20">
      <c r="A95" s="28"/>
      <c r="B95" s="9"/>
      <c r="C95" s="9"/>
      <c r="D95" s="4"/>
      <c r="E95" s="17"/>
      <c r="F95" s="4"/>
      <c r="G95" s="4"/>
      <c r="H95" s="4"/>
      <c r="I95" s="4"/>
      <c r="J95" s="4"/>
      <c r="K95" s="9"/>
      <c r="L95" s="4"/>
      <c r="M95" s="4"/>
      <c r="N95" s="9"/>
      <c r="O95" s="9"/>
      <c r="P95" s="7"/>
    </row>
    <row r="96" spans="1:20">
      <c r="A96" s="28"/>
      <c r="B96" s="9"/>
      <c r="C96" s="9"/>
      <c r="D96" s="4"/>
      <c r="E96" s="17"/>
      <c r="F96" s="4"/>
      <c r="G96" s="4"/>
      <c r="H96" s="4"/>
      <c r="I96" s="4"/>
      <c r="J96" s="4"/>
      <c r="K96" s="9"/>
      <c r="L96" s="4"/>
      <c r="M96" s="4"/>
      <c r="N96" s="9"/>
      <c r="O96" s="9"/>
      <c r="P96" s="7"/>
    </row>
    <row r="97" spans="1:16">
      <c r="A97" s="28"/>
      <c r="B97" s="9"/>
      <c r="C97" s="9"/>
      <c r="D97" s="4"/>
      <c r="E97" s="17"/>
      <c r="F97" s="4"/>
      <c r="G97" s="4"/>
      <c r="H97" s="4"/>
      <c r="I97" s="4"/>
      <c r="J97" s="4"/>
      <c r="K97" s="9"/>
      <c r="L97" s="4"/>
      <c r="M97" s="4"/>
      <c r="N97" s="9"/>
      <c r="O97" s="9"/>
      <c r="P97" s="7"/>
    </row>
    <row r="98" spans="1:16">
      <c r="A98" s="28"/>
      <c r="B98" s="9"/>
      <c r="C98" s="9"/>
      <c r="D98" s="4"/>
      <c r="E98" s="17"/>
      <c r="F98" s="4"/>
      <c r="G98" s="4"/>
      <c r="H98" s="4"/>
      <c r="I98" s="4"/>
      <c r="J98" s="4"/>
      <c r="K98" s="9"/>
      <c r="L98" s="4"/>
      <c r="M98" s="4"/>
      <c r="N98" s="9"/>
      <c r="O98" s="9"/>
      <c r="P98" s="7"/>
    </row>
    <row r="99" spans="1:16">
      <c r="A99" s="28"/>
      <c r="B99" s="9"/>
      <c r="C99" s="9"/>
      <c r="D99" s="4"/>
      <c r="E99" s="17"/>
      <c r="F99" s="4"/>
      <c r="G99" s="4"/>
      <c r="H99" s="4"/>
      <c r="I99" s="4"/>
      <c r="J99" s="4"/>
      <c r="K99" s="9"/>
      <c r="L99" s="4"/>
      <c r="M99" s="4"/>
      <c r="N99" s="9"/>
      <c r="O99" s="9"/>
      <c r="P99" s="7"/>
    </row>
    <row r="100" spans="1:16">
      <c r="A100" s="28"/>
      <c r="B100" s="9"/>
      <c r="C100" s="9"/>
      <c r="D100" s="4"/>
      <c r="E100" s="17"/>
      <c r="F100" s="4"/>
      <c r="G100" s="4"/>
      <c r="H100" s="4"/>
      <c r="I100" s="4"/>
      <c r="J100" s="4"/>
      <c r="K100" s="9"/>
      <c r="L100" s="4"/>
      <c r="M100" s="4"/>
      <c r="N100" s="9"/>
      <c r="O100" s="9"/>
      <c r="P100" s="7"/>
    </row>
    <row r="101" spans="1:16">
      <c r="A101" s="28"/>
      <c r="B101" s="9"/>
      <c r="C101" s="9"/>
      <c r="D101" s="4"/>
      <c r="E101" s="17"/>
      <c r="F101" s="4"/>
      <c r="G101" s="4"/>
      <c r="H101" s="4"/>
      <c r="I101" s="4"/>
      <c r="J101" s="4"/>
      <c r="K101" s="9"/>
      <c r="L101" s="4"/>
      <c r="M101" s="4"/>
      <c r="N101" s="9"/>
      <c r="O101" s="9"/>
      <c r="P101" s="7"/>
    </row>
    <row r="102" spans="1:16">
      <c r="A102" s="28"/>
      <c r="B102" s="9"/>
      <c r="C102" s="9"/>
      <c r="D102" s="4"/>
      <c r="E102" s="17"/>
      <c r="F102" s="4"/>
      <c r="G102" s="4"/>
      <c r="H102" s="4"/>
      <c r="I102" s="4"/>
      <c r="J102" s="4"/>
      <c r="K102" s="9"/>
      <c r="L102" s="4"/>
      <c r="M102" s="4"/>
      <c r="N102" s="9"/>
      <c r="O102" s="9"/>
      <c r="P102" s="7"/>
    </row>
    <row r="103" spans="1:16">
      <c r="A103" s="28"/>
      <c r="B103" s="9"/>
      <c r="C103" s="9"/>
      <c r="D103" s="4"/>
      <c r="E103" s="17"/>
      <c r="F103" s="4"/>
      <c r="G103" s="4"/>
      <c r="H103" s="4"/>
      <c r="I103" s="4"/>
      <c r="J103" s="4"/>
      <c r="K103" s="9"/>
      <c r="L103" s="4"/>
      <c r="M103" s="4"/>
      <c r="N103" s="9"/>
      <c r="O103" s="9"/>
      <c r="P103" s="7"/>
    </row>
    <row r="104" spans="1:16">
      <c r="A104" s="28"/>
      <c r="B104" s="9"/>
      <c r="C104" s="9"/>
      <c r="D104" s="4"/>
      <c r="E104" s="17"/>
      <c r="F104" s="4"/>
      <c r="G104" s="4"/>
      <c r="H104" s="4"/>
      <c r="I104" s="4"/>
      <c r="J104" s="4"/>
      <c r="K104" s="9"/>
      <c r="L104" s="4"/>
      <c r="M104" s="4"/>
      <c r="N104" s="9"/>
      <c r="O104" s="9"/>
      <c r="P104" s="7"/>
    </row>
    <row r="105" spans="1:16">
      <c r="A105" s="28"/>
      <c r="B105" s="9"/>
      <c r="C105" s="9"/>
      <c r="D105" s="4"/>
      <c r="E105" s="17"/>
      <c r="F105" s="4"/>
      <c r="G105" s="4"/>
      <c r="H105" s="4"/>
      <c r="I105" s="4"/>
      <c r="J105" s="4"/>
      <c r="K105" s="9"/>
      <c r="L105" s="4"/>
      <c r="M105" s="4"/>
      <c r="N105" s="9"/>
      <c r="O105" s="9"/>
      <c r="P105" s="7"/>
    </row>
    <row r="106" spans="1:16">
      <c r="A106" s="28"/>
      <c r="B106" s="9"/>
      <c r="C106" s="9"/>
      <c r="D106" s="4"/>
      <c r="E106" s="17"/>
      <c r="F106" s="4"/>
      <c r="G106" s="4"/>
      <c r="H106" s="4"/>
      <c r="I106" s="4"/>
      <c r="J106" s="4"/>
      <c r="K106" s="9"/>
      <c r="L106" s="4"/>
      <c r="M106" s="4"/>
      <c r="N106" s="9"/>
      <c r="O106" s="9"/>
      <c r="P106" s="7"/>
    </row>
    <row r="107" spans="1:16">
      <c r="A107" s="28"/>
      <c r="B107" s="9"/>
      <c r="C107" s="9"/>
      <c r="D107" s="4"/>
      <c r="E107" s="17"/>
      <c r="F107" s="4"/>
      <c r="G107" s="4"/>
      <c r="H107" s="4"/>
      <c r="I107" s="4"/>
      <c r="J107" s="4"/>
      <c r="K107" s="9"/>
      <c r="L107" s="4"/>
      <c r="M107" s="4"/>
      <c r="N107" s="9"/>
      <c r="O107" s="9"/>
      <c r="P107" s="7"/>
    </row>
    <row r="108" spans="1:16">
      <c r="A108" s="28"/>
      <c r="B108" s="9"/>
      <c r="C108" s="9"/>
      <c r="D108" s="4"/>
      <c r="E108" s="17"/>
      <c r="F108" s="4"/>
      <c r="G108" s="4"/>
      <c r="H108" s="4"/>
      <c r="I108" s="4"/>
      <c r="J108" s="4"/>
      <c r="K108" s="9"/>
      <c r="L108" s="4"/>
      <c r="M108" s="4"/>
      <c r="N108" s="9"/>
      <c r="O108" s="9"/>
      <c r="P108" s="7"/>
    </row>
    <row r="109" spans="1:16">
      <c r="A109" s="28"/>
      <c r="B109" s="9"/>
      <c r="C109" s="9"/>
      <c r="D109" s="4"/>
      <c r="E109" s="17"/>
      <c r="F109" s="4"/>
      <c r="G109" s="4"/>
      <c r="H109" s="4"/>
      <c r="I109" s="4"/>
      <c r="J109" s="4"/>
      <c r="K109" s="9"/>
      <c r="L109" s="4"/>
      <c r="M109" s="4"/>
      <c r="N109" s="9"/>
      <c r="O109" s="9"/>
      <c r="P109" s="7"/>
    </row>
    <row r="110" spans="1:16">
      <c r="A110" s="28"/>
      <c r="B110" s="9"/>
      <c r="C110" s="9"/>
      <c r="D110" s="4"/>
      <c r="E110" s="17"/>
      <c r="F110" s="4"/>
      <c r="G110" s="4"/>
      <c r="H110" s="4"/>
      <c r="I110" s="4"/>
      <c r="J110" s="4"/>
      <c r="K110" s="9"/>
      <c r="L110" s="4"/>
      <c r="M110" s="4"/>
      <c r="N110" s="9"/>
      <c r="O110" s="9"/>
      <c r="P110" s="7"/>
    </row>
    <row r="111" spans="1:16">
      <c r="A111" s="28"/>
      <c r="B111" s="9"/>
      <c r="C111" s="9"/>
      <c r="D111" s="4"/>
      <c r="E111" s="17"/>
      <c r="F111" s="4"/>
      <c r="G111" s="4"/>
      <c r="H111" s="4"/>
      <c r="I111" s="4"/>
      <c r="J111" s="4"/>
      <c r="K111" s="9"/>
      <c r="L111" s="4"/>
      <c r="M111" s="4"/>
      <c r="N111" s="9"/>
      <c r="O111" s="9"/>
      <c r="P111" s="7"/>
    </row>
    <row r="112" spans="1:16">
      <c r="A112" s="28"/>
      <c r="B112" s="9"/>
      <c r="C112" s="9"/>
      <c r="D112" s="4"/>
      <c r="E112" s="17"/>
      <c r="F112" s="4"/>
      <c r="G112" s="4"/>
      <c r="H112" s="4"/>
      <c r="I112" s="4"/>
      <c r="J112" s="4"/>
      <c r="K112" s="9"/>
      <c r="L112" s="4"/>
      <c r="M112" s="4"/>
      <c r="N112" s="9"/>
      <c r="O112" s="9"/>
      <c r="P112" s="7"/>
    </row>
    <row r="113" spans="1:16">
      <c r="A113" s="28"/>
      <c r="B113" s="9"/>
      <c r="C113" s="9"/>
      <c r="D113" s="4"/>
      <c r="E113" s="17"/>
      <c r="F113" s="4"/>
      <c r="G113" s="4"/>
      <c r="H113" s="4"/>
      <c r="I113" s="4"/>
      <c r="J113" s="4"/>
      <c r="K113" s="9"/>
      <c r="L113" s="4"/>
      <c r="M113" s="4"/>
      <c r="N113" s="9"/>
      <c r="O113" s="9"/>
      <c r="P113" s="7"/>
    </row>
    <row r="114" spans="1:16">
      <c r="A114" s="28"/>
      <c r="B114" s="9"/>
      <c r="C114" s="9"/>
      <c r="D114" s="4"/>
      <c r="E114" s="17"/>
      <c r="F114" s="4"/>
      <c r="G114" s="4"/>
      <c r="H114" s="4"/>
      <c r="I114" s="4"/>
      <c r="J114" s="4"/>
      <c r="K114" s="9"/>
      <c r="L114" s="4"/>
      <c r="M114" s="4"/>
      <c r="N114" s="9"/>
      <c r="O114" s="9"/>
      <c r="P114" s="7"/>
    </row>
    <row r="115" spans="1:16">
      <c r="A115" s="28"/>
      <c r="B115" s="9"/>
      <c r="C115" s="9"/>
      <c r="D115" s="4"/>
      <c r="E115" s="17"/>
      <c r="F115" s="4"/>
      <c r="G115" s="4"/>
      <c r="H115" s="4"/>
      <c r="I115" s="4"/>
      <c r="J115" s="4"/>
      <c r="K115" s="9"/>
      <c r="L115" s="4"/>
      <c r="M115" s="4"/>
      <c r="N115" s="9"/>
      <c r="O115" s="9"/>
      <c r="P115" s="7"/>
    </row>
    <row r="116" spans="1:16">
      <c r="A116" s="28"/>
      <c r="B116" s="9"/>
      <c r="C116" s="9"/>
      <c r="D116" s="4"/>
      <c r="E116" s="17"/>
      <c r="F116" s="4"/>
      <c r="G116" s="4"/>
      <c r="H116" s="4"/>
      <c r="I116" s="4"/>
      <c r="J116" s="4"/>
      <c r="K116" s="9"/>
      <c r="L116" s="4"/>
      <c r="M116" s="4"/>
      <c r="N116" s="9"/>
      <c r="O116" s="9"/>
      <c r="P116" s="7"/>
    </row>
    <row r="117" spans="1:16">
      <c r="A117" s="28"/>
      <c r="B117" s="9"/>
      <c r="C117" s="9"/>
      <c r="D117" s="4"/>
      <c r="E117" s="17"/>
      <c r="F117" s="4"/>
      <c r="G117" s="4"/>
      <c r="H117" s="4"/>
      <c r="I117" s="4"/>
      <c r="J117" s="4"/>
      <c r="K117" s="9"/>
      <c r="L117" s="4"/>
      <c r="M117" s="4"/>
      <c r="N117" s="9"/>
      <c r="O117" s="9"/>
      <c r="P117" s="7"/>
    </row>
    <row r="118" spans="1:16">
      <c r="A118" s="28"/>
      <c r="B118" s="9"/>
      <c r="C118" s="9"/>
      <c r="D118" s="4"/>
      <c r="E118" s="17"/>
      <c r="F118" s="4"/>
      <c r="G118" s="4"/>
      <c r="H118" s="4"/>
      <c r="I118" s="4"/>
      <c r="J118" s="4"/>
      <c r="K118" s="9"/>
      <c r="L118" s="4"/>
      <c r="M118" s="4"/>
      <c r="N118" s="9"/>
      <c r="O118" s="9"/>
      <c r="P118" s="7"/>
    </row>
    <row r="119" spans="1:16">
      <c r="A119" s="28"/>
      <c r="B119" s="9"/>
      <c r="C119" s="9"/>
      <c r="D119" s="4"/>
      <c r="E119" s="17"/>
      <c r="F119" s="4"/>
      <c r="G119" s="4"/>
      <c r="H119" s="4"/>
      <c r="I119" s="4"/>
      <c r="J119" s="4"/>
      <c r="K119" s="9"/>
      <c r="L119" s="4"/>
      <c r="M119" s="4"/>
      <c r="N119" s="9"/>
      <c r="O119" s="9"/>
      <c r="P119" s="7"/>
    </row>
    <row r="120" spans="1:16">
      <c r="A120" s="28"/>
      <c r="B120" s="9"/>
      <c r="C120" s="9"/>
      <c r="D120" s="4"/>
      <c r="E120" s="17"/>
      <c r="F120" s="4"/>
      <c r="G120" s="4"/>
      <c r="H120" s="4"/>
      <c r="I120" s="4"/>
      <c r="J120" s="4"/>
      <c r="K120" s="9"/>
      <c r="L120" s="4"/>
      <c r="M120" s="4"/>
      <c r="N120" s="9"/>
      <c r="O120" s="9"/>
      <c r="P120" s="7"/>
    </row>
    <row r="121" spans="1:16">
      <c r="A121" s="28"/>
      <c r="B121" s="9"/>
      <c r="C121" s="9"/>
      <c r="D121" s="4"/>
      <c r="E121" s="17"/>
      <c r="F121" s="4"/>
      <c r="G121" s="4"/>
      <c r="H121" s="4"/>
      <c r="I121" s="4"/>
      <c r="J121" s="4"/>
      <c r="K121" s="9"/>
      <c r="L121" s="4"/>
      <c r="M121" s="4"/>
      <c r="N121" s="9"/>
      <c r="O121" s="9"/>
      <c r="P121" s="7"/>
    </row>
    <row r="122" spans="1:16">
      <c r="A122" s="28"/>
      <c r="B122" s="9"/>
      <c r="C122" s="9"/>
      <c r="D122" s="4"/>
      <c r="E122" s="17"/>
      <c r="F122" s="4"/>
      <c r="G122" s="4"/>
      <c r="H122" s="4"/>
      <c r="I122" s="4"/>
      <c r="J122" s="4"/>
      <c r="K122" s="9"/>
      <c r="L122" s="4"/>
      <c r="M122" s="4"/>
      <c r="N122" s="9"/>
      <c r="O122" s="9"/>
      <c r="P122" s="7"/>
    </row>
    <row r="123" spans="1:16">
      <c r="A123" s="28"/>
      <c r="B123" s="9"/>
      <c r="C123" s="9"/>
      <c r="D123" s="4"/>
      <c r="E123" s="17"/>
      <c r="F123" s="4"/>
      <c r="G123" s="4"/>
      <c r="H123" s="4"/>
      <c r="I123" s="4"/>
      <c r="J123" s="4"/>
      <c r="K123" s="9"/>
      <c r="L123" s="4"/>
      <c r="M123" s="4"/>
      <c r="N123" s="9"/>
      <c r="O123" s="9"/>
      <c r="P123" s="7"/>
    </row>
    <row r="124" spans="1:16">
      <c r="A124" s="28"/>
      <c r="B124" s="9"/>
      <c r="C124" s="9"/>
      <c r="D124" s="4"/>
      <c r="E124" s="17"/>
      <c r="F124" s="4"/>
      <c r="G124" s="4"/>
      <c r="H124" s="4"/>
      <c r="I124" s="4"/>
      <c r="J124" s="4"/>
      <c r="K124" s="9"/>
      <c r="L124" s="4"/>
      <c r="M124" s="4"/>
      <c r="N124" s="9"/>
      <c r="O124" s="9"/>
      <c r="P124" s="7"/>
    </row>
    <row r="125" spans="1:16">
      <c r="A125" s="28"/>
      <c r="B125" s="9"/>
      <c r="C125" s="9"/>
      <c r="D125" s="4"/>
      <c r="E125" s="17"/>
      <c r="F125" s="4"/>
      <c r="G125" s="4"/>
      <c r="H125" s="4"/>
      <c r="I125" s="4"/>
      <c r="J125" s="4"/>
      <c r="K125" s="9"/>
      <c r="L125" s="4"/>
      <c r="M125" s="4"/>
      <c r="N125" s="9"/>
      <c r="O125" s="9"/>
      <c r="P125" s="7"/>
    </row>
    <row r="126" spans="1:16">
      <c r="A126" s="28"/>
      <c r="B126" s="9"/>
      <c r="C126" s="9"/>
      <c r="D126" s="4"/>
      <c r="E126" s="17"/>
      <c r="F126" s="4"/>
      <c r="G126" s="4"/>
      <c r="H126" s="4"/>
      <c r="I126" s="4"/>
      <c r="J126" s="4"/>
      <c r="K126" s="9"/>
      <c r="L126" s="4"/>
      <c r="M126" s="4"/>
      <c r="N126" s="9"/>
      <c r="O126" s="9"/>
      <c r="P126" s="7"/>
    </row>
    <row r="127" spans="1:16">
      <c r="A127" s="28"/>
      <c r="B127" s="9"/>
      <c r="C127" s="9"/>
      <c r="D127" s="4"/>
      <c r="E127" s="17"/>
      <c r="F127" s="4"/>
      <c r="G127" s="4"/>
      <c r="H127" s="4"/>
      <c r="I127" s="4"/>
      <c r="J127" s="4"/>
      <c r="K127" s="9"/>
      <c r="L127" s="4"/>
      <c r="M127" s="4"/>
      <c r="N127" s="9"/>
      <c r="O127" s="9"/>
      <c r="P127" s="7"/>
    </row>
    <row r="128" spans="1:16">
      <c r="A128" s="28"/>
      <c r="B128" s="9"/>
      <c r="C128" s="9"/>
      <c r="D128" s="4"/>
      <c r="E128" s="17"/>
      <c r="F128" s="4"/>
      <c r="G128" s="4"/>
      <c r="H128" s="4"/>
      <c r="I128" s="4"/>
      <c r="J128" s="4"/>
      <c r="K128" s="9"/>
      <c r="L128" s="4"/>
      <c r="M128" s="4"/>
      <c r="N128" s="9"/>
      <c r="O128" s="9"/>
      <c r="P128" s="7"/>
    </row>
    <row r="129" spans="1:16">
      <c r="A129" s="28"/>
      <c r="B129" s="9"/>
      <c r="C129" s="9"/>
      <c r="D129" s="4"/>
      <c r="E129" s="17"/>
      <c r="F129" s="4"/>
      <c r="G129" s="4"/>
      <c r="H129" s="4"/>
      <c r="I129" s="4"/>
      <c r="J129" s="4"/>
      <c r="K129" s="9"/>
      <c r="L129" s="4"/>
      <c r="M129" s="4"/>
      <c r="N129" s="9"/>
      <c r="O129" s="9"/>
      <c r="P129" s="7"/>
    </row>
    <row r="130" spans="1:16">
      <c r="A130" s="28"/>
      <c r="B130" s="9"/>
      <c r="C130" s="9"/>
      <c r="D130" s="4"/>
      <c r="E130" s="17"/>
      <c r="F130" s="4"/>
      <c r="G130" s="4"/>
      <c r="H130" s="4"/>
      <c r="I130" s="4"/>
      <c r="J130" s="4"/>
      <c r="K130" s="9"/>
      <c r="L130" s="4"/>
      <c r="M130" s="4"/>
      <c r="N130" s="9"/>
      <c r="O130" s="9"/>
      <c r="P130" s="7"/>
    </row>
    <row r="131" spans="1:16">
      <c r="A131" s="28"/>
      <c r="B131" s="9"/>
      <c r="C131" s="9"/>
      <c r="D131" s="4"/>
      <c r="E131" s="17"/>
      <c r="F131" s="4"/>
      <c r="G131" s="4"/>
      <c r="H131" s="4"/>
      <c r="I131" s="4"/>
      <c r="J131" s="4"/>
      <c r="K131" s="9"/>
      <c r="L131" s="4"/>
      <c r="M131" s="4"/>
      <c r="N131" s="9"/>
      <c r="O131" s="9"/>
      <c r="P131" s="7"/>
    </row>
    <row r="132" spans="1:16">
      <c r="A132" s="28"/>
      <c r="B132" s="9"/>
      <c r="C132" s="9"/>
      <c r="D132" s="4"/>
      <c r="E132" s="17"/>
      <c r="F132" s="4"/>
      <c r="G132" s="4"/>
      <c r="H132" s="4"/>
      <c r="I132" s="4"/>
      <c r="J132" s="4"/>
      <c r="K132" s="9"/>
      <c r="L132" s="4"/>
      <c r="M132" s="4"/>
      <c r="N132" s="9"/>
      <c r="O132" s="9"/>
      <c r="P132" s="7"/>
    </row>
    <row r="133" spans="1:16">
      <c r="A133" s="28"/>
      <c r="B133" s="9"/>
      <c r="C133" s="9"/>
      <c r="D133" s="4"/>
      <c r="E133" s="17"/>
      <c r="F133" s="4"/>
      <c r="G133" s="4"/>
      <c r="H133" s="4"/>
      <c r="I133" s="4"/>
      <c r="J133" s="4"/>
      <c r="K133" s="9"/>
      <c r="L133" s="4"/>
      <c r="M133" s="4"/>
      <c r="N133" s="9"/>
      <c r="O133" s="9"/>
      <c r="P133" s="7"/>
    </row>
    <row r="134" spans="1:16">
      <c r="A134" s="28"/>
      <c r="B134" s="9"/>
      <c r="C134" s="9"/>
      <c r="D134" s="4"/>
      <c r="E134" s="17"/>
      <c r="F134" s="4"/>
      <c r="G134" s="4"/>
      <c r="H134" s="4"/>
      <c r="I134" s="4"/>
      <c r="J134" s="4"/>
      <c r="K134" s="9"/>
      <c r="L134" s="4"/>
      <c r="M134" s="4"/>
      <c r="N134" s="9"/>
      <c r="O134" s="9"/>
      <c r="P134" s="7"/>
    </row>
    <row r="135" spans="1:16">
      <c r="A135" s="28"/>
      <c r="B135" s="9"/>
      <c r="C135" s="9"/>
      <c r="D135" s="4"/>
      <c r="E135" s="17"/>
      <c r="F135" s="4"/>
      <c r="G135" s="4"/>
      <c r="H135" s="4"/>
      <c r="I135" s="4"/>
      <c r="J135" s="4"/>
      <c r="K135" s="9"/>
      <c r="L135" s="4"/>
      <c r="M135" s="4"/>
      <c r="N135" s="9"/>
      <c r="O135" s="9"/>
      <c r="P135" s="7"/>
    </row>
    <row r="136" spans="1:16">
      <c r="A136" s="28"/>
      <c r="B136" s="9"/>
      <c r="C136" s="9"/>
      <c r="D136" s="4"/>
      <c r="E136" s="17"/>
      <c r="F136" s="4"/>
      <c r="G136" s="4"/>
      <c r="H136" s="4"/>
      <c r="I136" s="4"/>
      <c r="J136" s="4"/>
      <c r="K136" s="9"/>
      <c r="L136" s="4"/>
      <c r="M136" s="4"/>
      <c r="N136" s="9"/>
      <c r="O136" s="9"/>
      <c r="P136" s="7"/>
    </row>
    <row r="137" spans="1:16">
      <c r="A137" s="28"/>
      <c r="B137" s="9"/>
      <c r="C137" s="9"/>
      <c r="D137" s="4"/>
      <c r="E137" s="17"/>
      <c r="F137" s="4"/>
      <c r="G137" s="4"/>
      <c r="H137" s="4"/>
      <c r="I137" s="4"/>
      <c r="J137" s="4"/>
      <c r="K137" s="9"/>
      <c r="L137" s="4"/>
      <c r="M137" s="4"/>
      <c r="N137" s="9"/>
      <c r="O137" s="9"/>
      <c r="P137" s="7"/>
    </row>
    <row r="138" spans="1:16">
      <c r="A138" s="28"/>
      <c r="B138" s="9"/>
      <c r="C138" s="9"/>
      <c r="D138" s="4"/>
      <c r="E138" s="17"/>
      <c r="F138" s="4"/>
      <c r="G138" s="4"/>
      <c r="H138" s="4"/>
      <c r="I138" s="4"/>
      <c r="J138" s="4"/>
      <c r="K138" s="9"/>
      <c r="L138" s="4"/>
      <c r="M138" s="4"/>
      <c r="N138" s="9"/>
      <c r="O138" s="9"/>
      <c r="P138" s="7"/>
    </row>
    <row r="139" spans="1:16">
      <c r="A139" s="28"/>
      <c r="B139" s="9"/>
      <c r="C139" s="9"/>
      <c r="D139" s="4"/>
      <c r="E139" s="17"/>
      <c r="F139" s="4"/>
      <c r="G139" s="4"/>
      <c r="H139" s="4"/>
      <c r="I139" s="4"/>
      <c r="J139" s="4"/>
      <c r="K139" s="9"/>
      <c r="L139" s="4"/>
      <c r="M139" s="4"/>
      <c r="N139" s="9"/>
      <c r="O139" s="9"/>
      <c r="P139" s="7"/>
    </row>
    <row r="140" spans="1:16">
      <c r="A140" s="28"/>
      <c r="B140" s="9"/>
      <c r="C140" s="9"/>
      <c r="D140" s="4"/>
      <c r="E140" s="17"/>
      <c r="F140" s="4"/>
      <c r="G140" s="4"/>
      <c r="H140" s="4"/>
      <c r="I140" s="4"/>
      <c r="J140" s="4"/>
      <c r="K140" s="9"/>
      <c r="L140" s="4"/>
      <c r="M140" s="4"/>
      <c r="N140" s="9"/>
      <c r="O140" s="9"/>
      <c r="P140" s="7"/>
    </row>
    <row r="141" spans="1:16">
      <c r="A141" s="28"/>
      <c r="B141" s="9"/>
      <c r="C141" s="9"/>
      <c r="D141" s="4"/>
      <c r="E141" s="17"/>
      <c r="F141" s="4"/>
      <c r="G141" s="4"/>
      <c r="H141" s="4"/>
      <c r="I141" s="4"/>
      <c r="J141" s="4"/>
      <c r="K141" s="9"/>
      <c r="L141" s="4"/>
      <c r="M141" s="4"/>
      <c r="N141" s="9"/>
      <c r="O141" s="9"/>
      <c r="P141" s="7"/>
    </row>
    <row r="142" spans="1:16">
      <c r="A142" s="28"/>
      <c r="B142" s="9"/>
      <c r="C142" s="9"/>
      <c r="D142" s="4"/>
      <c r="E142" s="17"/>
      <c r="F142" s="4"/>
      <c r="G142" s="4"/>
      <c r="H142" s="4"/>
      <c r="I142" s="4"/>
      <c r="J142" s="4"/>
      <c r="K142" s="9"/>
      <c r="L142" s="4"/>
      <c r="M142" s="4"/>
      <c r="N142" s="9"/>
      <c r="O142" s="9"/>
      <c r="P142" s="7"/>
    </row>
    <row r="143" spans="1:16">
      <c r="A143" s="28"/>
      <c r="B143" s="9"/>
      <c r="C143" s="9"/>
      <c r="D143" s="4"/>
      <c r="E143" s="17"/>
      <c r="F143" s="4"/>
      <c r="G143" s="4"/>
      <c r="H143" s="4"/>
      <c r="I143" s="4"/>
      <c r="J143" s="4"/>
      <c r="K143" s="9"/>
      <c r="L143" s="4"/>
      <c r="M143" s="4"/>
      <c r="N143" s="9"/>
      <c r="O143" s="9"/>
      <c r="P143" s="7"/>
    </row>
    <row r="144" spans="1:16">
      <c r="A144" s="28"/>
      <c r="B144" s="9"/>
      <c r="C144" s="9"/>
      <c r="D144" s="4"/>
      <c r="E144" s="17"/>
      <c r="F144" s="4"/>
      <c r="G144" s="4"/>
      <c r="H144" s="4"/>
      <c r="I144" s="4"/>
      <c r="J144" s="4"/>
      <c r="K144" s="9"/>
      <c r="L144" s="4"/>
      <c r="M144" s="4"/>
      <c r="N144" s="9"/>
      <c r="O144" s="9"/>
      <c r="P144" s="7"/>
    </row>
    <row r="145" spans="1:16">
      <c r="A145" s="28"/>
      <c r="B145" s="9"/>
      <c r="C145" s="9"/>
      <c r="D145" s="4"/>
      <c r="E145" s="17"/>
      <c r="F145" s="4"/>
      <c r="G145" s="4"/>
      <c r="H145" s="4"/>
      <c r="I145" s="4"/>
      <c r="J145" s="4"/>
      <c r="K145" s="9"/>
      <c r="L145" s="4"/>
      <c r="M145" s="4"/>
      <c r="N145" s="9"/>
      <c r="O145" s="9"/>
      <c r="P145" s="7"/>
    </row>
    <row r="146" spans="1:16">
      <c r="A146" s="28"/>
      <c r="B146" s="9"/>
      <c r="C146" s="9"/>
      <c r="D146" s="4"/>
      <c r="E146" s="17"/>
      <c r="F146" s="4"/>
      <c r="G146" s="4"/>
      <c r="H146" s="4"/>
      <c r="I146" s="4"/>
      <c r="J146" s="4"/>
      <c r="K146" s="9"/>
      <c r="L146" s="4"/>
      <c r="M146" s="4"/>
      <c r="N146" s="9"/>
      <c r="O146" s="9"/>
      <c r="P146" s="7"/>
    </row>
    <row r="147" spans="1:16">
      <c r="A147" s="28"/>
      <c r="B147" s="9"/>
      <c r="C147" s="9"/>
      <c r="D147" s="4"/>
      <c r="E147" s="17"/>
      <c r="F147" s="4"/>
      <c r="G147" s="4"/>
      <c r="H147" s="4"/>
      <c r="I147" s="4"/>
      <c r="J147" s="4"/>
      <c r="K147" s="9"/>
      <c r="L147" s="4"/>
      <c r="M147" s="4"/>
      <c r="N147" s="9"/>
      <c r="O147" s="9"/>
      <c r="P147" s="7"/>
    </row>
    <row r="148" spans="1:16">
      <c r="A148" s="28"/>
      <c r="B148" s="9"/>
      <c r="C148" s="9"/>
      <c r="D148" s="4"/>
      <c r="E148" s="17"/>
      <c r="F148" s="4"/>
      <c r="G148" s="4"/>
      <c r="H148" s="4"/>
      <c r="I148" s="4"/>
      <c r="J148" s="4"/>
      <c r="K148" s="9"/>
      <c r="L148" s="4"/>
      <c r="M148" s="4"/>
      <c r="N148" s="9"/>
      <c r="O148" s="9"/>
      <c r="P148" s="7"/>
    </row>
    <row r="149" spans="1:16">
      <c r="A149" s="28"/>
      <c r="B149" s="9"/>
      <c r="C149" s="9"/>
      <c r="D149" s="4"/>
      <c r="E149" s="17"/>
      <c r="F149" s="4"/>
      <c r="G149" s="4"/>
      <c r="H149" s="4"/>
      <c r="I149" s="4"/>
      <c r="J149" s="4"/>
      <c r="K149" s="9"/>
      <c r="L149" s="4"/>
      <c r="M149" s="4"/>
      <c r="N149" s="9"/>
      <c r="O149" s="9"/>
      <c r="P149" s="7"/>
    </row>
    <row r="150" spans="1:16">
      <c r="A150" s="28"/>
      <c r="B150" s="9"/>
      <c r="C150" s="9"/>
      <c r="D150" s="4"/>
      <c r="E150" s="17"/>
      <c r="F150" s="4"/>
      <c r="G150" s="4"/>
      <c r="H150" s="4"/>
      <c r="I150" s="4"/>
      <c r="J150" s="4"/>
      <c r="K150" s="9"/>
      <c r="L150" s="4"/>
      <c r="M150" s="4"/>
      <c r="N150" s="9"/>
      <c r="O150" s="9"/>
      <c r="P150" s="7"/>
    </row>
    <row r="151" spans="1:16">
      <c r="A151" s="28"/>
      <c r="B151" s="9"/>
      <c r="C151" s="9"/>
      <c r="D151" s="4"/>
      <c r="E151" s="17"/>
      <c r="F151" s="4"/>
      <c r="G151" s="4"/>
      <c r="H151" s="4"/>
      <c r="I151" s="4"/>
      <c r="J151" s="4"/>
      <c r="K151" s="9"/>
      <c r="L151" s="4"/>
      <c r="M151" s="4"/>
      <c r="N151" s="9"/>
      <c r="O151" s="9"/>
      <c r="P151" s="7"/>
    </row>
    <row r="152" spans="1:16">
      <c r="A152" s="28"/>
      <c r="B152" s="9"/>
      <c r="C152" s="9"/>
      <c r="D152" s="4"/>
      <c r="E152" s="17"/>
      <c r="F152" s="4"/>
      <c r="G152" s="4"/>
      <c r="H152" s="4"/>
      <c r="I152" s="4"/>
      <c r="J152" s="4"/>
      <c r="K152" s="9"/>
      <c r="L152" s="4"/>
      <c r="M152" s="4"/>
      <c r="N152" s="9"/>
      <c r="O152" s="9"/>
      <c r="P152" s="7"/>
    </row>
    <row r="153" spans="1:16">
      <c r="A153" s="28"/>
      <c r="B153" s="9"/>
      <c r="C153" s="9"/>
      <c r="D153" s="4"/>
      <c r="E153" s="17"/>
      <c r="F153" s="4"/>
      <c r="G153" s="4"/>
      <c r="H153" s="4"/>
      <c r="I153" s="4"/>
      <c r="J153" s="4"/>
      <c r="K153" s="9"/>
      <c r="L153" s="4"/>
      <c r="M153" s="4"/>
      <c r="N153" s="9"/>
      <c r="O153" s="9"/>
      <c r="P153" s="7"/>
    </row>
    <row r="154" spans="1:16">
      <c r="A154" s="28"/>
      <c r="B154" s="9"/>
      <c r="C154" s="9"/>
      <c r="D154" s="4"/>
      <c r="E154" s="17"/>
      <c r="F154" s="4"/>
      <c r="G154" s="4"/>
      <c r="H154" s="4"/>
      <c r="I154" s="4"/>
      <c r="J154" s="4"/>
      <c r="K154" s="9"/>
      <c r="L154" s="4"/>
      <c r="M154" s="4"/>
      <c r="N154" s="9"/>
      <c r="O154" s="9"/>
      <c r="P154" s="7"/>
    </row>
    <row r="155" spans="1:16">
      <c r="A155" s="28"/>
      <c r="B155" s="9"/>
      <c r="C155" s="9"/>
      <c r="D155" s="4"/>
      <c r="E155" s="17"/>
      <c r="F155" s="4"/>
      <c r="G155" s="4"/>
      <c r="H155" s="4"/>
      <c r="I155" s="4"/>
      <c r="J155" s="4"/>
      <c r="K155" s="9"/>
      <c r="L155" s="4"/>
      <c r="M155" s="4"/>
      <c r="N155" s="9"/>
      <c r="O155" s="9"/>
      <c r="P155" s="7"/>
    </row>
    <row r="156" spans="1:16">
      <c r="A156" s="28"/>
      <c r="B156" s="9"/>
      <c r="C156" s="9"/>
      <c r="D156" s="4"/>
      <c r="E156" s="17"/>
      <c r="F156" s="4"/>
      <c r="G156" s="4"/>
      <c r="H156" s="4"/>
      <c r="I156" s="4"/>
      <c r="J156" s="4"/>
      <c r="K156" s="9"/>
      <c r="L156" s="4"/>
      <c r="M156" s="4"/>
      <c r="N156" s="9"/>
      <c r="O156" s="9"/>
      <c r="P156" s="7"/>
    </row>
    <row r="157" spans="1:16">
      <c r="A157" s="28"/>
      <c r="B157" s="9"/>
      <c r="C157" s="9"/>
      <c r="D157" s="4"/>
      <c r="E157" s="17"/>
      <c r="F157" s="4"/>
      <c r="G157" s="4"/>
      <c r="H157" s="4"/>
      <c r="I157" s="4"/>
      <c r="J157" s="4"/>
      <c r="K157" s="9"/>
      <c r="L157" s="4"/>
      <c r="M157" s="4"/>
      <c r="N157" s="9"/>
      <c r="O157" s="9"/>
      <c r="P157" s="7"/>
    </row>
    <row r="158" spans="1:16">
      <c r="A158" s="28"/>
      <c r="B158" s="9"/>
      <c r="C158" s="9"/>
      <c r="D158" s="4"/>
      <c r="E158" s="17"/>
      <c r="F158" s="4"/>
      <c r="G158" s="4"/>
      <c r="H158" s="4"/>
      <c r="I158" s="4"/>
      <c r="J158" s="4"/>
      <c r="K158" s="9"/>
      <c r="L158" s="4"/>
      <c r="M158" s="4"/>
      <c r="N158" s="9"/>
      <c r="O158" s="9"/>
      <c r="P158" s="7"/>
    </row>
    <row r="159" spans="1:16">
      <c r="A159" s="28"/>
      <c r="B159" s="9"/>
      <c r="C159" s="9"/>
      <c r="D159" s="4"/>
      <c r="E159" s="17"/>
      <c r="F159" s="4"/>
      <c r="G159" s="4"/>
      <c r="H159" s="4"/>
      <c r="I159" s="4"/>
      <c r="J159" s="4"/>
      <c r="K159" s="9"/>
      <c r="L159" s="4"/>
      <c r="M159" s="4"/>
      <c r="N159" s="9"/>
      <c r="O159" s="9"/>
      <c r="P159" s="7"/>
    </row>
    <row r="160" spans="1:16">
      <c r="A160" s="28"/>
      <c r="B160" s="9"/>
      <c r="C160" s="9"/>
      <c r="D160" s="4"/>
      <c r="E160" s="17"/>
      <c r="F160" s="4"/>
      <c r="G160" s="4"/>
      <c r="H160" s="4"/>
      <c r="I160" s="4"/>
      <c r="J160" s="4"/>
      <c r="K160" s="9"/>
      <c r="L160" s="4"/>
      <c r="M160" s="4"/>
      <c r="N160" s="9"/>
      <c r="O160" s="9"/>
      <c r="P160" s="7"/>
    </row>
    <row r="161" spans="1:16">
      <c r="A161" s="28"/>
      <c r="B161" s="9"/>
      <c r="C161" s="9"/>
      <c r="D161" s="4"/>
      <c r="E161" s="17"/>
      <c r="F161" s="4"/>
      <c r="G161" s="4"/>
      <c r="H161" s="4"/>
      <c r="I161" s="4"/>
      <c r="J161" s="4"/>
      <c r="K161" s="9"/>
      <c r="L161" s="4"/>
      <c r="M161" s="4"/>
      <c r="N161" s="9"/>
      <c r="O161" s="9"/>
      <c r="P161" s="7"/>
    </row>
    <row r="162" spans="1:16">
      <c r="A162" s="28"/>
      <c r="B162" s="9"/>
      <c r="C162" s="9"/>
      <c r="D162" s="4"/>
      <c r="E162" s="17"/>
      <c r="F162" s="4"/>
      <c r="G162" s="4"/>
      <c r="H162" s="4"/>
      <c r="I162" s="4"/>
      <c r="J162" s="4"/>
      <c r="K162" s="9"/>
      <c r="L162" s="4"/>
      <c r="M162" s="4"/>
      <c r="N162" s="9"/>
      <c r="O162" s="9"/>
      <c r="P162" s="7"/>
    </row>
    <row r="163" spans="1:16">
      <c r="A163" s="28"/>
      <c r="B163" s="9"/>
      <c r="C163" s="9"/>
      <c r="D163" s="4"/>
      <c r="E163" s="17"/>
      <c r="F163" s="4"/>
      <c r="G163" s="4"/>
      <c r="H163" s="4"/>
      <c r="I163" s="4"/>
      <c r="J163" s="4"/>
      <c r="K163" s="9"/>
      <c r="L163" s="4"/>
      <c r="M163" s="4"/>
      <c r="N163" s="9"/>
      <c r="O163" s="9"/>
      <c r="P163" s="7"/>
    </row>
    <row r="164" spans="1:16">
      <c r="A164" s="28"/>
      <c r="B164" s="9"/>
      <c r="C164" s="9"/>
      <c r="D164" s="4"/>
      <c r="E164" s="17"/>
      <c r="F164" s="4"/>
      <c r="G164" s="4"/>
      <c r="H164" s="4"/>
      <c r="I164" s="4"/>
      <c r="J164" s="4"/>
      <c r="K164" s="9"/>
      <c r="L164" s="4"/>
      <c r="M164" s="4"/>
      <c r="N164" s="9"/>
      <c r="O164" s="9"/>
      <c r="P164" s="7"/>
    </row>
    <row r="165" spans="1:16">
      <c r="A165" s="28"/>
      <c r="B165" s="9"/>
      <c r="C165" s="9"/>
      <c r="D165" s="4"/>
      <c r="E165" s="17"/>
      <c r="F165" s="4"/>
      <c r="G165" s="4"/>
      <c r="H165" s="4"/>
      <c r="I165" s="4"/>
      <c r="J165" s="4"/>
      <c r="K165" s="9"/>
      <c r="L165" s="4"/>
      <c r="M165" s="4"/>
      <c r="N165" s="9"/>
      <c r="O165" s="9"/>
      <c r="P165" s="7"/>
    </row>
    <row r="166" spans="1:16">
      <c r="A166" s="28"/>
      <c r="B166" s="9"/>
      <c r="C166" s="9"/>
      <c r="D166" s="4"/>
      <c r="E166" s="17"/>
      <c r="F166" s="4"/>
      <c r="G166" s="4"/>
      <c r="H166" s="4"/>
      <c r="I166" s="4"/>
      <c r="J166" s="4"/>
      <c r="K166" s="9"/>
      <c r="L166" s="4"/>
      <c r="M166" s="4"/>
      <c r="N166" s="9"/>
      <c r="O166" s="9"/>
      <c r="P166" s="7"/>
    </row>
    <row r="167" spans="1:16">
      <c r="A167" s="28"/>
      <c r="B167" s="9"/>
      <c r="C167" s="9"/>
      <c r="D167" s="4"/>
      <c r="E167" s="17"/>
      <c r="F167" s="4"/>
      <c r="G167" s="4"/>
      <c r="H167" s="4"/>
      <c r="I167" s="4"/>
      <c r="J167" s="4"/>
      <c r="K167" s="9"/>
      <c r="L167" s="4"/>
      <c r="M167" s="4"/>
      <c r="N167" s="9"/>
      <c r="O167" s="9"/>
      <c r="P167" s="7"/>
    </row>
    <row r="168" spans="1:16">
      <c r="A168" s="28"/>
      <c r="B168" s="9"/>
      <c r="C168" s="9"/>
      <c r="D168" s="4"/>
      <c r="E168" s="17"/>
      <c r="F168" s="4"/>
      <c r="G168" s="4"/>
      <c r="H168" s="4"/>
      <c r="I168" s="4"/>
      <c r="J168" s="4"/>
      <c r="K168" s="9"/>
      <c r="L168" s="4"/>
      <c r="M168" s="4"/>
      <c r="N168" s="9"/>
      <c r="O168" s="9"/>
      <c r="P168" s="7"/>
    </row>
    <row r="169" spans="1:16">
      <c r="A169" s="28"/>
      <c r="B169" s="9"/>
      <c r="C169" s="9"/>
      <c r="D169" s="4"/>
      <c r="E169" s="17"/>
      <c r="F169" s="4"/>
      <c r="G169" s="4"/>
      <c r="H169" s="4"/>
      <c r="I169" s="4"/>
      <c r="J169" s="4"/>
      <c r="K169" s="9"/>
      <c r="L169" s="4"/>
      <c r="M169" s="4"/>
      <c r="N169" s="9"/>
      <c r="O169" s="9"/>
      <c r="P169" s="7"/>
    </row>
    <row r="170" spans="1:16">
      <c r="A170" s="28"/>
      <c r="B170" s="9"/>
      <c r="C170" s="9"/>
      <c r="D170" s="4"/>
      <c r="E170" s="17"/>
      <c r="F170" s="4"/>
      <c r="G170" s="4"/>
      <c r="H170" s="4"/>
      <c r="I170" s="4"/>
      <c r="J170" s="4"/>
      <c r="K170" s="9"/>
      <c r="L170" s="4"/>
      <c r="M170" s="4"/>
      <c r="N170" s="9"/>
      <c r="O170" s="9"/>
      <c r="P170" s="7"/>
    </row>
    <row r="171" spans="1:16">
      <c r="A171" s="28"/>
      <c r="B171" s="9"/>
      <c r="C171" s="9"/>
      <c r="D171" s="4"/>
      <c r="E171" s="17"/>
      <c r="F171" s="4"/>
      <c r="G171" s="4"/>
      <c r="H171" s="4"/>
      <c r="I171" s="4"/>
      <c r="J171" s="4"/>
      <c r="K171" s="9"/>
      <c r="L171" s="4"/>
      <c r="M171" s="4"/>
      <c r="N171" s="9"/>
      <c r="O171" s="9"/>
      <c r="P171" s="7"/>
    </row>
    <row r="172" spans="1:16">
      <c r="A172" s="28"/>
      <c r="B172" s="9"/>
      <c r="C172" s="9"/>
      <c r="D172" s="4"/>
      <c r="E172" s="17"/>
      <c r="F172" s="4"/>
      <c r="G172" s="4"/>
      <c r="H172" s="4"/>
      <c r="I172" s="4"/>
      <c r="J172" s="4"/>
      <c r="K172" s="9"/>
      <c r="L172" s="4"/>
      <c r="M172" s="4"/>
      <c r="N172" s="9"/>
      <c r="O172" s="9"/>
      <c r="P172" s="7"/>
    </row>
    <row r="173" spans="1:16">
      <c r="A173" s="28"/>
      <c r="B173" s="9"/>
      <c r="C173" s="9"/>
      <c r="D173" s="4"/>
      <c r="E173" s="17"/>
      <c r="F173" s="4"/>
      <c r="G173" s="4"/>
      <c r="H173" s="4"/>
      <c r="I173" s="4"/>
      <c r="J173" s="4"/>
      <c r="K173" s="9"/>
      <c r="L173" s="4"/>
      <c r="M173" s="4"/>
      <c r="N173" s="9"/>
      <c r="O173" s="9"/>
      <c r="P173" s="7"/>
    </row>
    <row r="174" spans="1:16">
      <c r="A174" s="28"/>
      <c r="B174" s="9"/>
      <c r="C174" s="9"/>
      <c r="D174" s="4"/>
      <c r="E174" s="17"/>
      <c r="F174" s="4"/>
      <c r="G174" s="4"/>
      <c r="H174" s="4"/>
      <c r="I174" s="4"/>
      <c r="J174" s="4"/>
      <c r="K174" s="9"/>
      <c r="L174" s="4"/>
      <c r="M174" s="4"/>
      <c r="N174" s="9"/>
      <c r="O174" s="9"/>
      <c r="P174" s="7"/>
    </row>
    <row r="175" spans="1:16">
      <c r="A175" s="28"/>
      <c r="B175" s="9"/>
      <c r="C175" s="9"/>
      <c r="D175" s="4"/>
      <c r="E175" s="17"/>
      <c r="F175" s="4"/>
      <c r="G175" s="4"/>
      <c r="H175" s="4"/>
      <c r="I175" s="4"/>
      <c r="J175" s="4"/>
      <c r="K175" s="9"/>
      <c r="L175" s="4"/>
      <c r="M175" s="4"/>
      <c r="N175" s="9"/>
      <c r="O175" s="9"/>
      <c r="P175" s="7"/>
    </row>
    <row r="176" spans="1:16">
      <c r="A176" s="28"/>
      <c r="B176" s="9"/>
      <c r="C176" s="9"/>
      <c r="D176" s="4"/>
      <c r="E176" s="17"/>
      <c r="F176" s="4"/>
      <c r="G176" s="4"/>
      <c r="H176" s="4"/>
      <c r="I176" s="4"/>
      <c r="J176" s="4"/>
      <c r="K176" s="9"/>
      <c r="L176" s="4"/>
      <c r="M176" s="4"/>
      <c r="N176" s="9"/>
      <c r="O176" s="9"/>
      <c r="P176" s="7"/>
    </row>
    <row r="177" spans="1:16">
      <c r="A177" s="28"/>
      <c r="B177" s="9"/>
      <c r="C177" s="9"/>
      <c r="D177" s="4"/>
      <c r="E177" s="17"/>
      <c r="F177" s="4"/>
      <c r="G177" s="4"/>
      <c r="H177" s="4"/>
      <c r="I177" s="4"/>
      <c r="J177" s="4"/>
      <c r="K177" s="9"/>
      <c r="L177" s="4"/>
      <c r="M177" s="4"/>
      <c r="N177" s="9"/>
      <c r="O177" s="9"/>
      <c r="P177" s="7"/>
    </row>
    <row r="178" spans="1:16">
      <c r="A178" s="28"/>
      <c r="B178" s="9"/>
      <c r="C178" s="9"/>
      <c r="D178" s="4"/>
      <c r="E178" s="17"/>
      <c r="F178" s="4"/>
      <c r="G178" s="4"/>
      <c r="H178" s="4"/>
      <c r="I178" s="4"/>
      <c r="J178" s="4"/>
      <c r="K178" s="9"/>
      <c r="L178" s="4"/>
      <c r="M178" s="4"/>
      <c r="N178" s="9"/>
      <c r="O178" s="9"/>
      <c r="P178" s="7"/>
    </row>
    <row r="179" spans="1:16">
      <c r="A179" s="28"/>
      <c r="B179" s="9"/>
      <c r="C179" s="9"/>
      <c r="D179" s="4"/>
      <c r="E179" s="17"/>
      <c r="F179" s="4"/>
      <c r="G179" s="4"/>
      <c r="H179" s="4"/>
      <c r="I179" s="4"/>
      <c r="J179" s="4"/>
      <c r="K179" s="9"/>
      <c r="L179" s="4"/>
      <c r="M179" s="4"/>
      <c r="N179" s="9"/>
      <c r="O179" s="9"/>
      <c r="P179" s="7"/>
    </row>
    <row r="180" spans="1:16">
      <c r="A180" s="28"/>
      <c r="B180" s="9"/>
      <c r="C180" s="9"/>
      <c r="D180" s="4"/>
      <c r="E180" s="17"/>
      <c r="F180" s="4"/>
      <c r="G180" s="4"/>
      <c r="H180" s="4"/>
      <c r="I180" s="4"/>
      <c r="J180" s="4"/>
      <c r="K180" s="9"/>
      <c r="L180" s="4"/>
      <c r="M180" s="4"/>
      <c r="N180" s="9"/>
      <c r="O180" s="9"/>
      <c r="P180" s="7"/>
    </row>
    <row r="181" spans="1:16">
      <c r="A181" s="28"/>
      <c r="B181" s="9"/>
      <c r="C181" s="9"/>
      <c r="D181" s="4"/>
      <c r="E181" s="17"/>
      <c r="F181" s="4"/>
      <c r="G181" s="4"/>
      <c r="H181" s="4"/>
      <c r="I181" s="4"/>
      <c r="J181" s="4"/>
      <c r="K181" s="9"/>
      <c r="L181" s="4"/>
      <c r="M181" s="4"/>
      <c r="N181" s="9"/>
      <c r="O181" s="9"/>
      <c r="P181" s="7"/>
    </row>
    <row r="182" spans="1:16">
      <c r="A182" s="28"/>
      <c r="B182" s="9"/>
      <c r="C182" s="9"/>
      <c r="D182" s="4"/>
      <c r="E182" s="17"/>
      <c r="F182" s="4"/>
      <c r="G182" s="4"/>
      <c r="H182" s="4"/>
      <c r="I182" s="4"/>
      <c r="J182" s="4"/>
      <c r="K182" s="9"/>
      <c r="L182" s="4"/>
      <c r="M182" s="4"/>
      <c r="N182" s="9"/>
      <c r="O182" s="9"/>
      <c r="P182" s="7"/>
    </row>
    <row r="183" spans="1:16">
      <c r="A183" s="28"/>
      <c r="B183" s="9"/>
      <c r="C183" s="9"/>
      <c r="D183" s="4"/>
      <c r="E183" s="17"/>
      <c r="F183" s="4"/>
      <c r="G183" s="4"/>
      <c r="H183" s="4"/>
      <c r="I183" s="4"/>
      <c r="J183" s="4"/>
      <c r="K183" s="9"/>
      <c r="L183" s="4"/>
      <c r="M183" s="4"/>
      <c r="N183" s="9"/>
      <c r="O183" s="9"/>
      <c r="P183" s="7"/>
    </row>
    <row r="184" spans="1:16">
      <c r="A184" s="28"/>
      <c r="B184" s="9"/>
      <c r="C184" s="9"/>
      <c r="D184" s="4"/>
      <c r="E184" s="17"/>
      <c r="F184" s="4"/>
      <c r="G184" s="4"/>
      <c r="H184" s="4"/>
      <c r="I184" s="4"/>
      <c r="J184" s="4"/>
      <c r="K184" s="9"/>
      <c r="L184" s="4"/>
      <c r="M184" s="4"/>
      <c r="N184" s="9"/>
      <c r="O184" s="9"/>
      <c r="P184" s="7"/>
    </row>
    <row r="185" spans="1:16">
      <c r="A185" s="28"/>
      <c r="B185" s="9"/>
      <c r="C185" s="9"/>
      <c r="D185" s="4"/>
      <c r="E185" s="17"/>
      <c r="F185" s="4"/>
      <c r="G185" s="4"/>
      <c r="H185" s="4"/>
      <c r="I185" s="4"/>
      <c r="J185" s="4"/>
      <c r="K185" s="9"/>
      <c r="L185" s="4"/>
      <c r="M185" s="4"/>
      <c r="N185" s="9"/>
      <c r="O185" s="9"/>
      <c r="P185" s="7"/>
    </row>
    <row r="186" spans="1:16">
      <c r="A186" s="28"/>
      <c r="B186" s="9"/>
      <c r="C186" s="9"/>
      <c r="D186" s="4"/>
      <c r="E186" s="17"/>
      <c r="F186" s="4"/>
      <c r="G186" s="4"/>
      <c r="H186" s="4"/>
      <c r="I186" s="4"/>
      <c r="J186" s="4"/>
      <c r="K186" s="9"/>
      <c r="L186" s="4"/>
      <c r="M186" s="4"/>
      <c r="N186" s="9"/>
      <c r="O186" s="9"/>
      <c r="P186" s="7"/>
    </row>
    <row r="187" spans="1:16">
      <c r="A187" s="28"/>
      <c r="B187" s="9"/>
      <c r="C187" s="9"/>
      <c r="D187" s="4"/>
      <c r="E187" s="17"/>
      <c r="F187" s="4"/>
      <c r="G187" s="4"/>
      <c r="H187" s="4"/>
      <c r="I187" s="4"/>
      <c r="J187" s="4"/>
      <c r="K187" s="9"/>
      <c r="L187" s="4"/>
      <c r="M187" s="4"/>
      <c r="N187" s="9"/>
      <c r="O187" s="9"/>
      <c r="P187" s="7"/>
    </row>
    <row r="188" spans="1:16">
      <c r="A188" s="28"/>
      <c r="B188" s="9"/>
      <c r="C188" s="9"/>
      <c r="D188" s="4"/>
      <c r="E188" s="17"/>
      <c r="F188" s="4"/>
      <c r="G188" s="4"/>
      <c r="H188" s="4"/>
      <c r="I188" s="4"/>
      <c r="J188" s="4"/>
      <c r="K188" s="9"/>
      <c r="L188" s="4"/>
      <c r="M188" s="4"/>
      <c r="N188" s="9"/>
      <c r="O188" s="9"/>
      <c r="P188" s="7"/>
    </row>
    <row r="189" spans="1:16">
      <c r="A189" s="28"/>
      <c r="B189" s="9"/>
      <c r="C189" s="9"/>
      <c r="D189" s="4"/>
      <c r="E189" s="17"/>
      <c r="F189" s="4"/>
      <c r="G189" s="4"/>
      <c r="H189" s="4"/>
      <c r="I189" s="4"/>
      <c r="J189" s="4"/>
      <c r="K189" s="9"/>
      <c r="L189" s="4"/>
      <c r="M189" s="4"/>
      <c r="N189" s="9"/>
      <c r="O189" s="9"/>
      <c r="P189" s="7"/>
    </row>
    <row r="190" spans="1:16">
      <c r="A190" s="28"/>
      <c r="B190" s="9"/>
      <c r="C190" s="9"/>
      <c r="D190" s="4"/>
      <c r="E190" s="17"/>
      <c r="F190" s="4"/>
      <c r="G190" s="4"/>
      <c r="H190" s="4"/>
      <c r="I190" s="4"/>
      <c r="J190" s="4"/>
      <c r="K190" s="9"/>
      <c r="L190" s="4"/>
      <c r="M190" s="4"/>
      <c r="N190" s="9"/>
      <c r="O190" s="9"/>
      <c r="P190" s="7"/>
    </row>
    <row r="191" spans="1:16">
      <c r="A191" s="28"/>
      <c r="B191" s="9"/>
      <c r="C191" s="9"/>
      <c r="D191" s="4"/>
      <c r="E191" s="17"/>
      <c r="F191" s="4"/>
      <c r="G191" s="4"/>
      <c r="H191" s="4"/>
      <c r="I191" s="4"/>
      <c r="J191" s="4"/>
      <c r="K191" s="9"/>
      <c r="L191" s="4"/>
      <c r="M191" s="4"/>
      <c r="N191" s="9"/>
      <c r="O191" s="9"/>
      <c r="P191" s="7"/>
    </row>
    <row r="192" spans="1:16">
      <c r="A192" s="28"/>
      <c r="B192" s="9"/>
      <c r="C192" s="9"/>
      <c r="D192" s="4"/>
      <c r="E192" s="17"/>
      <c r="F192" s="4"/>
      <c r="G192" s="4"/>
      <c r="H192" s="4"/>
      <c r="I192" s="4"/>
      <c r="J192" s="4"/>
      <c r="K192" s="9"/>
      <c r="L192" s="4"/>
      <c r="M192" s="4"/>
      <c r="N192" s="9"/>
      <c r="O192" s="9"/>
      <c r="P192" s="7"/>
    </row>
    <row r="193" spans="1:16">
      <c r="A193" s="28"/>
      <c r="B193" s="9"/>
      <c r="C193" s="9"/>
      <c r="D193" s="4"/>
      <c r="E193" s="17"/>
      <c r="O193" s="9"/>
      <c r="P193" s="7"/>
    </row>
    <row r="194" spans="1:16">
      <c r="A194" s="28"/>
      <c r="B194" s="9"/>
      <c r="C194" s="9"/>
      <c r="D194" s="4"/>
      <c r="E194" s="17"/>
      <c r="P194" s="7"/>
    </row>
  </sheetData>
  <autoFilter ref="A13:AV33" xr:uid="{00000000-0001-0000-0000-000000000000}"/>
  <dataConsolidate/>
  <mergeCells count="220">
    <mergeCell ref="A18:A21"/>
    <mergeCell ref="A22:A24"/>
    <mergeCell ref="AL22:AL24"/>
    <mergeCell ref="B22:B24"/>
    <mergeCell ref="C22:C24"/>
    <mergeCell ref="D22:D24"/>
    <mergeCell ref="E22:E24"/>
    <mergeCell ref="A28:A31"/>
    <mergeCell ref="B28:B31"/>
    <mergeCell ref="C28:C31"/>
    <mergeCell ref="D28:D31"/>
    <mergeCell ref="S28:S31"/>
    <mergeCell ref="T28:T31"/>
    <mergeCell ref="E28:E31"/>
    <mergeCell ref="V28:V31"/>
    <mergeCell ref="W28:W31"/>
    <mergeCell ref="B18:B21"/>
    <mergeCell ref="C18:C21"/>
    <mergeCell ref="D18:D21"/>
    <mergeCell ref="A25:A27"/>
    <mergeCell ref="B25:B27"/>
    <mergeCell ref="C25:C27"/>
    <mergeCell ref="D25:D27"/>
    <mergeCell ref="R25:R27"/>
    <mergeCell ref="AM22:AM24"/>
    <mergeCell ref="AN22:AN24"/>
    <mergeCell ref="AO22:AO24"/>
    <mergeCell ref="AP22:AP24"/>
    <mergeCell ref="AQ22:AQ24"/>
    <mergeCell ref="AC22:AC24"/>
    <mergeCell ref="AD22:AD24"/>
    <mergeCell ref="AE22:AE24"/>
    <mergeCell ref="AF22:AF24"/>
    <mergeCell ref="AG22:AG24"/>
    <mergeCell ref="AH22:AH24"/>
    <mergeCell ref="AI22:AI24"/>
    <mergeCell ref="AJ22:AJ24"/>
    <mergeCell ref="AK22:AK24"/>
    <mergeCell ref="AP28:AP31"/>
    <mergeCell ref="AQ28:AQ31"/>
    <mergeCell ref="AK25:AK27"/>
    <mergeCell ref="P22:P24"/>
    <mergeCell ref="Q22:Q24"/>
    <mergeCell ref="R22:R24"/>
    <mergeCell ref="S22:S24"/>
    <mergeCell ref="T22:T24"/>
    <mergeCell ref="E14:E17"/>
    <mergeCell ref="E18:E21"/>
    <mergeCell ref="U22:U24"/>
    <mergeCell ref="V22:V24"/>
    <mergeCell ref="W22:W24"/>
    <mergeCell ref="X22:X24"/>
    <mergeCell ref="Y22:Y24"/>
    <mergeCell ref="Z22:Z24"/>
    <mergeCell ref="AA22:AA24"/>
    <mergeCell ref="AB22:AB24"/>
    <mergeCell ref="AG18:AG21"/>
    <mergeCell ref="AG14:AG17"/>
    <mergeCell ref="AF14:AF17"/>
    <mergeCell ref="E25:E27"/>
    <mergeCell ref="P25:P27"/>
    <mergeCell ref="Q25:Q27"/>
    <mergeCell ref="J11:J13"/>
    <mergeCell ref="M11:M13"/>
    <mergeCell ref="H11:I12"/>
    <mergeCell ref="P18:P21"/>
    <mergeCell ref="P14:P17"/>
    <mergeCell ref="F19:F21"/>
    <mergeCell ref="G19:G21"/>
    <mergeCell ref="H19:H21"/>
    <mergeCell ref="I19:I21"/>
    <mergeCell ref="J19:J21"/>
    <mergeCell ref="K19:K21"/>
    <mergeCell ref="L19:L21"/>
    <mergeCell ref="M19:M21"/>
    <mergeCell ref="N19:N21"/>
    <mergeCell ref="AR22:AR24"/>
    <mergeCell ref="U12:U13"/>
    <mergeCell ref="X12:AB12"/>
    <mergeCell ref="O11:O13"/>
    <mergeCell ref="P11:R11"/>
    <mergeCell ref="P12:P13"/>
    <mergeCell ref="Q12:Q13"/>
    <mergeCell ref="R12:R13"/>
    <mergeCell ref="AA18:AA21"/>
    <mergeCell ref="AB18:AB21"/>
    <mergeCell ref="S18:S21"/>
    <mergeCell ref="O19:O21"/>
    <mergeCell ref="U14:U17"/>
    <mergeCell ref="AB14:AB17"/>
    <mergeCell ref="AA14:AA17"/>
    <mergeCell ref="U18:U21"/>
    <mergeCell ref="O15:O17"/>
    <mergeCell ref="AO14:AO17"/>
    <mergeCell ref="AQ18:AQ21"/>
    <mergeCell ref="AD18:AD21"/>
    <mergeCell ref="W14:W17"/>
    <mergeCell ref="X14:X17"/>
    <mergeCell ref="AE18:AE21"/>
    <mergeCell ref="AF18:AF21"/>
    <mergeCell ref="A6:A8"/>
    <mergeCell ref="A1:A3"/>
    <mergeCell ref="B6:D6"/>
    <mergeCell ref="B7:C7"/>
    <mergeCell ref="B8:C8"/>
    <mergeCell ref="AR11:AR13"/>
    <mergeCell ref="E11:E13"/>
    <mergeCell ref="B11:B13"/>
    <mergeCell ref="C11:C13"/>
    <mergeCell ref="D11:D13"/>
    <mergeCell ref="AC12:AG12"/>
    <mergeCell ref="AH12:AL12"/>
    <mergeCell ref="AM12:AQ12"/>
    <mergeCell ref="S11:AQ11"/>
    <mergeCell ref="W12:W13"/>
    <mergeCell ref="V12:V13"/>
    <mergeCell ref="T12:T13"/>
    <mergeCell ref="S12:S13"/>
    <mergeCell ref="F11:F13"/>
    <mergeCell ref="G11:G13"/>
    <mergeCell ref="K11:K13"/>
    <mergeCell ref="L11:L13"/>
    <mergeCell ref="B9:C9"/>
    <mergeCell ref="N11:N13"/>
    <mergeCell ref="B14:B17"/>
    <mergeCell ref="C14:C17"/>
    <mergeCell ref="D14:D17"/>
    <mergeCell ref="AH14:AH17"/>
    <mergeCell ref="AI14:AI17"/>
    <mergeCell ref="AJ14:AJ17"/>
    <mergeCell ref="AM14:AM17"/>
    <mergeCell ref="AN14:AN17"/>
    <mergeCell ref="AH18:AH21"/>
    <mergeCell ref="AI18:AI21"/>
    <mergeCell ref="AK14:AK17"/>
    <mergeCell ref="AL14:AL17"/>
    <mergeCell ref="Q14:Q17"/>
    <mergeCell ref="R14:R17"/>
    <mergeCell ref="AD14:AD17"/>
    <mergeCell ref="AE14:AE17"/>
    <mergeCell ref="S14:S17"/>
    <mergeCell ref="T14:T17"/>
    <mergeCell ref="V14:V17"/>
    <mergeCell ref="AN18:AN21"/>
    <mergeCell ref="X18:X21"/>
    <mergeCell ref="Y18:Y21"/>
    <mergeCell ref="Z18:Z21"/>
    <mergeCell ref="AC18:AC21"/>
    <mergeCell ref="A11:A13"/>
    <mergeCell ref="A14:A17"/>
    <mergeCell ref="AC1:AR2"/>
    <mergeCell ref="B1:AB2"/>
    <mergeCell ref="B3:AB3"/>
    <mergeCell ref="AC3:AR3"/>
    <mergeCell ref="AL18:AL21"/>
    <mergeCell ref="AM18:AM21"/>
    <mergeCell ref="AJ18:AJ21"/>
    <mergeCell ref="AK18:AK21"/>
    <mergeCell ref="AO18:AO21"/>
    <mergeCell ref="AP18:AP21"/>
    <mergeCell ref="AP14:AP17"/>
    <mergeCell ref="AQ14:AQ17"/>
    <mergeCell ref="AR14:AR17"/>
    <mergeCell ref="Y14:Y17"/>
    <mergeCell ref="Z14:Z17"/>
    <mergeCell ref="AC14:AC17"/>
    <mergeCell ref="T18:T21"/>
    <mergeCell ref="V18:V21"/>
    <mergeCell ref="W18:W21"/>
    <mergeCell ref="Q18:Q21"/>
    <mergeCell ref="R18:R21"/>
    <mergeCell ref="AR18:AR21"/>
    <mergeCell ref="AI25:AI27"/>
    <mergeCell ref="AR28:AR31"/>
    <mergeCell ref="P28:P31"/>
    <mergeCell ref="Q28:Q31"/>
    <mergeCell ref="R28:R31"/>
    <mergeCell ref="X28:X31"/>
    <mergeCell ref="Y28:Y31"/>
    <mergeCell ref="Z28:Z31"/>
    <mergeCell ref="AA28:AA31"/>
    <mergeCell ref="AB28:AB31"/>
    <mergeCell ref="AC28:AC31"/>
    <mergeCell ref="AD28:AD31"/>
    <mergeCell ref="AE28:AE31"/>
    <mergeCell ref="AF28:AF31"/>
    <mergeCell ref="AG28:AG31"/>
    <mergeCell ref="AH28:AH31"/>
    <mergeCell ref="AI28:AI31"/>
    <mergeCell ref="AJ28:AJ31"/>
    <mergeCell ref="AK28:AK31"/>
    <mergeCell ref="AL28:AL31"/>
    <mergeCell ref="AM28:AM31"/>
    <mergeCell ref="AN28:AN31"/>
    <mergeCell ref="AO28:AO31"/>
    <mergeCell ref="U28:U31"/>
    <mergeCell ref="AJ25:AJ27"/>
    <mergeCell ref="S25:S27"/>
    <mergeCell ref="AL25:AL27"/>
    <mergeCell ref="AM25:AM27"/>
    <mergeCell ref="AN25:AN27"/>
    <mergeCell ref="AO25:AO27"/>
    <mergeCell ref="AP25:AP27"/>
    <mergeCell ref="AQ25:AQ27"/>
    <mergeCell ref="AR25:AR27"/>
    <mergeCell ref="T25:T27"/>
    <mergeCell ref="U25:U27"/>
    <mergeCell ref="V25:V27"/>
    <mergeCell ref="W25:W27"/>
    <mergeCell ref="X25:X27"/>
    <mergeCell ref="Y25:Y27"/>
    <mergeCell ref="Z25:Z27"/>
    <mergeCell ref="AA25:AA27"/>
    <mergeCell ref="AB25:AB27"/>
    <mergeCell ref="AC25:AC27"/>
    <mergeCell ref="AD25:AD27"/>
    <mergeCell ref="AE25:AE27"/>
    <mergeCell ref="AF25:AF27"/>
    <mergeCell ref="AG25:AG27"/>
    <mergeCell ref="AH25:AH27"/>
  </mergeCells>
  <phoneticPr fontId="27" type="noConversion"/>
  <dataValidations xWindow="669" yWindow="610" count="9">
    <dataValidation allowBlank="1" showInputMessage="1" showErrorMessage="1" prompt="Responsable Directo de ejecutar la actividad" sqref="O11:O13" xr:uid="{00000000-0002-0000-0000-000000000000}"/>
    <dataValidation allowBlank="1" showInputMessage="1" showErrorMessage="1" prompt="Relacione él o los códigos de la posición presupuestal de cada proyecto o estrategia" sqref="P12" xr:uid="{00000000-0002-0000-0000-000001000000}"/>
    <dataValidation allowBlank="1" showInputMessage="1" showErrorMessage="1" prompt="Registre el nombre de él o los códigos de la posición presupuestal de cada proyecto" sqref="Q12" xr:uid="{00000000-0002-0000-0000-000002000000}"/>
    <dataValidation allowBlank="1" showInputMessage="1" showErrorMessage="1" prompt="Se obtendrá el 100% de avance si la actividad fue realizada en el periodo evaluado." sqref="M11:M13" xr:uid="{00000000-0002-0000-0000-000005000000}"/>
    <dataValidation allowBlank="1" showInputMessage="1" showErrorMessage="1" prompt="Evidencia física del cumplimiento de la actividad" sqref="N11:N13" xr:uid="{00000000-0002-0000-0000-000006000000}"/>
    <dataValidation allowBlank="1" showInputMessage="1" showErrorMessage="1" prompt="Fecha de seguimiento al Plan" sqref="A6:A8" xr:uid="{00000000-0002-0000-0000-000007000000}"/>
    <dataValidation type="list" allowBlank="1" showInputMessage="1" showErrorMessage="1" sqref="K14 K28 K22 K18 K25 L18:L19 L22:L30" xr:uid="{00000000-0002-0000-0000-000009000000}">
      <formula1>$N$7:$N$8</formula1>
    </dataValidation>
    <dataValidation allowBlank="1" showInputMessage="1" showErrorMessage="1" prompt="Registre el valor programado para el poryecto" sqref="R12" xr:uid="{00000000-0002-0000-0000-000003000000}"/>
    <dataValidation allowBlank="1" showInputMessage="1" showErrorMessage="1" sqref="L15:L17" xr:uid="{DA4F3B35-05AC-4BC9-A96D-90443BC97D25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5" id="{BB0E1198-51A6-E142-9CE2-1CA3C8B08FF7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30</xm:f>
              </x14:cfvo>
              <x14:cfIcon iconSet="3Arrows" iconId="1"/>
              <x14:cfIcon iconSet="3Symbols2" iconId="2"/>
              <x14:cfIcon iconSet="3TrafficLights1" iconId="2"/>
            </x14:iconSet>
          </x14:cfRule>
          <xm:sqref>D7:D9</xm:sqref>
        </x14:conditionalFormatting>
        <x14:conditionalFormatting xmlns:xm="http://schemas.microsoft.com/office/excel/2006/main">
          <x14:cfRule type="iconSet" priority="453" id="{27AB2329-917E-4623-9ED9-EFD071DA80E1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J22:J30 J14:J19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69" yWindow="610" count="7">
        <x14:dataValidation type="list" allowBlank="1" showInputMessage="1" showErrorMessage="1" xr:uid="{CF8F034C-7213-42D9-B779-F4711147A6CA}">
          <x14:formula1>
            <xm:f>BASE!$B$3:$B$20</xm:f>
          </x14:formula1>
          <xm:sqref>C18:C20 C22:C23</xm:sqref>
        </x14:dataValidation>
        <x14:dataValidation type="list" allowBlank="1" showInputMessage="1" showErrorMessage="1" xr:uid="{BE33CCA0-402E-4BCA-BB52-6D14C25346CB}">
          <x14:formula1>
            <xm:f>BASE!$K$2:$K$3</xm:f>
          </x14:formula1>
          <xm:sqref>K19 K29:K30 K15:K17 K23:K24 K26:K27</xm:sqref>
        </x14:dataValidation>
        <x14:dataValidation type="list" allowBlank="1" showInputMessage="1" showErrorMessage="1" xr:uid="{7F402E09-7F27-450B-98AB-DC5A167B02C5}">
          <x14:formula1>
            <xm:f>BASE!$H$3:$H$6</xm:f>
          </x14:formula1>
          <xm:sqref>D14 D18:D20 D22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A18:B20 B14 A22:B22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V14:V17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A14:A17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C14:C17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19FC-C5C6-453F-8C0D-7926EA2760E9}">
  <dimension ref="A1"/>
  <sheetViews>
    <sheetView showGridLines="0" topLeftCell="A34" zoomScale="70" zoomScaleNormal="70" workbookViewId="0">
      <selection activeCell="T55" sqref="T55"/>
    </sheetView>
  </sheetViews>
  <sheetFormatPr baseColWidth="10" defaultColWidth="11.42578125" defaultRowHeight="12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3D2F-BE93-4933-9678-A6D8CB4BC216}">
  <dimension ref="A1:B4"/>
  <sheetViews>
    <sheetView showGridLines="0" zoomScale="115" zoomScaleNormal="115" workbookViewId="0">
      <selection activeCell="B2" sqref="B2"/>
    </sheetView>
  </sheetViews>
  <sheetFormatPr baseColWidth="10" defaultRowHeight="12.75"/>
  <cols>
    <col min="1" max="1" width="33" customWidth="1"/>
    <col min="2" max="2" width="53.28515625" customWidth="1"/>
  </cols>
  <sheetData>
    <row r="1" spans="1:2">
      <c r="A1" t="s">
        <v>163</v>
      </c>
    </row>
    <row r="2" spans="1:2" ht="81" customHeight="1">
      <c r="A2" s="76" t="s">
        <v>153</v>
      </c>
      <c r="B2" s="76" t="s">
        <v>152</v>
      </c>
    </row>
    <row r="4" spans="1:2" ht="51">
      <c r="A4" s="76" t="s">
        <v>150</v>
      </c>
      <c r="B4" s="76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41adb57-d4e0-47ac-a395-638412b2bdd1">Excel</Formato>
    <Orden xmlns="b41adb57-d4e0-47ac-a395-638412b2bdd1">22</Orden>
  </documentManagement>
</p:properties>
</file>

<file path=customXml/itemProps1.xml><?xml version="1.0" encoding="utf-8"?>
<ds:datastoreItem xmlns:ds="http://schemas.openxmlformats.org/officeDocument/2006/customXml" ds:itemID="{04526507-D9AF-446A-A55D-AD4758617902}"/>
</file>

<file path=customXml/itemProps2.xml><?xml version="1.0" encoding="utf-8"?>
<ds:datastoreItem xmlns:ds="http://schemas.openxmlformats.org/officeDocument/2006/customXml" ds:itemID="{F566B328-DB44-40B8-B9F7-A36BBB440F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F793BA-FFCE-4E06-B3AB-14AF0E965B5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</vt:lpstr>
      <vt:lpstr>PAI_2024</vt:lpstr>
      <vt:lpstr>PEI</vt:lpstr>
      <vt:lpstr>Hoja1</vt:lpstr>
      <vt:lpstr>PAI_2024!Área_de_impresión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Estadístico 2025 V1</dc:title>
  <dc:subject/>
  <dc:creator>Yvasquez</dc:creator>
  <cp:keywords/>
  <dc:description/>
  <cp:lastModifiedBy>Erika Valeria Rivera Jimenez</cp:lastModifiedBy>
  <cp:revision/>
  <dcterms:created xsi:type="dcterms:W3CDTF">2013-03-14T20:04:34Z</dcterms:created>
  <dcterms:modified xsi:type="dcterms:W3CDTF">2025-01-22T20:30:42Z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</Properties>
</file>